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MERCEDES\UMSC\POR CARRERAS\MAPA CURRICULAR\"/>
    </mc:Choice>
  </mc:AlternateContent>
  <xr:revisionPtr revIDLastSave="0" documentId="13_ncr:1_{DDDD5852-A34C-4EBF-BD27-740AD5DC90B7}" xr6:coauthVersionLast="47" xr6:coauthVersionMax="47" xr10:uidLastSave="{00000000-0000-0000-0000-000000000000}"/>
  <bookViews>
    <workbookView xWindow="1152" yWindow="1152" windowWidth="17280" windowHeight="8880" xr2:uid="{00000000-000D-0000-FFFF-FFFF00000000}"/>
  </bookViews>
  <sheets>
    <sheet name="PROP RÍGIDA" sheetId="7" r:id="rId1"/>
    <sheet name="Flexible" sheetId="8" r:id="rId2"/>
  </sheets>
  <definedNames>
    <definedName name="_xlnm.Print_Area" localSheetId="0">'PROP RÍGIDA'!$A$1:$AF$64</definedName>
  </definedNames>
  <calcPr calcId="191029"/>
</workbook>
</file>

<file path=xl/calcChain.xml><?xml version="1.0" encoding="utf-8"?>
<calcChain xmlns="http://schemas.openxmlformats.org/spreadsheetml/2006/main">
  <c r="AE57" i="7" l="1"/>
  <c r="AE63" i="7" s="1"/>
  <c r="AE56" i="7"/>
  <c r="AE55" i="7"/>
  <c r="AE51" i="7"/>
  <c r="AE50" i="7"/>
  <c r="AE49" i="7"/>
  <c r="AE45" i="7"/>
  <c r="AE44" i="7"/>
  <c r="AE43" i="7"/>
  <c r="AE39" i="7"/>
  <c r="AE38" i="7"/>
  <c r="AE37" i="7"/>
  <c r="AE33" i="7"/>
  <c r="AE32" i="7"/>
  <c r="AE31" i="7"/>
  <c r="AE27" i="7"/>
  <c r="AE26" i="7"/>
  <c r="AE25" i="7"/>
  <c r="AE21" i="7"/>
  <c r="AE20" i="7"/>
  <c r="AE19" i="7"/>
  <c r="AE15" i="7"/>
  <c r="AE14" i="7"/>
  <c r="AE13" i="7"/>
  <c r="AE9" i="7"/>
  <c r="AE8" i="7"/>
  <c r="AE7" i="7"/>
  <c r="F79" i="8"/>
  <c r="G79" i="8"/>
  <c r="F80" i="8"/>
  <c r="F85" i="8" s="1"/>
  <c r="G80" i="8"/>
  <c r="F81" i="8"/>
  <c r="G81" i="8"/>
  <c r="F82" i="8"/>
  <c r="G82" i="8"/>
  <c r="F83" i="8"/>
  <c r="G83" i="8"/>
  <c r="F84" i="8"/>
  <c r="G84" i="8"/>
  <c r="E84" i="8"/>
  <c r="E83" i="8"/>
  <c r="E82" i="8"/>
  <c r="E81" i="8"/>
  <c r="E80" i="8"/>
  <c r="E79" i="8"/>
  <c r="G18" i="8"/>
  <c r="G17" i="8"/>
  <c r="G16" i="8"/>
  <c r="G15" i="8"/>
  <c r="G14" i="8"/>
  <c r="G13" i="8"/>
  <c r="G12" i="8"/>
  <c r="G11" i="8"/>
  <c r="G10" i="8"/>
  <c r="G9" i="8"/>
  <c r="F38" i="8"/>
  <c r="F47" i="8"/>
  <c r="F57" i="8"/>
  <c r="F65" i="8"/>
  <c r="F74" i="8"/>
  <c r="AE62" i="7"/>
  <c r="G74" i="8"/>
  <c r="E74" i="8"/>
  <c r="G65" i="8"/>
  <c r="E65" i="8"/>
  <c r="G57" i="8"/>
  <c r="E57" i="8"/>
  <c r="G47" i="8"/>
  <c r="E47" i="8"/>
  <c r="G38" i="8"/>
  <c r="E38" i="8"/>
  <c r="F18" i="8"/>
  <c r="E18" i="8"/>
  <c r="G69" i="8"/>
  <c r="G25" i="8" l="1"/>
  <c r="Z58" i="7"/>
  <c r="U58" i="7"/>
  <c r="P58" i="7"/>
  <c r="K58" i="7"/>
  <c r="F58" i="7"/>
  <c r="Z52" i="7"/>
  <c r="U52" i="7"/>
  <c r="P52" i="7"/>
  <c r="K52" i="7"/>
  <c r="F52" i="7"/>
  <c r="Z46" i="7"/>
  <c r="U46" i="7"/>
  <c r="P46" i="7"/>
  <c r="K46" i="7"/>
  <c r="F46" i="7"/>
  <c r="Z40" i="7"/>
  <c r="U40" i="7"/>
  <c r="P40" i="7"/>
  <c r="K40" i="7"/>
  <c r="F40" i="7"/>
  <c r="Z34" i="7"/>
  <c r="U34" i="7"/>
  <c r="P34" i="7"/>
  <c r="K34" i="7"/>
  <c r="F34" i="7"/>
  <c r="Z28" i="7"/>
  <c r="U28" i="7"/>
  <c r="P28" i="7"/>
  <c r="K28" i="7"/>
  <c r="F28" i="7"/>
  <c r="Z22" i="7"/>
  <c r="U22" i="7"/>
  <c r="P22" i="7"/>
  <c r="K22" i="7"/>
  <c r="F22" i="7"/>
  <c r="Z16" i="7"/>
  <c r="U16" i="7"/>
  <c r="P16" i="7"/>
  <c r="K16" i="7"/>
  <c r="F16" i="7"/>
  <c r="Z10" i="7" l="1"/>
  <c r="C85" i="8"/>
  <c r="U10" i="7"/>
  <c r="P10" i="7"/>
  <c r="K10" i="7"/>
  <c r="F10" i="7"/>
  <c r="G44" i="8"/>
  <c r="AE61" i="7" l="1"/>
  <c r="G56" i="8"/>
  <c r="G55" i="8"/>
  <c r="G54" i="8"/>
  <c r="G53" i="8"/>
  <c r="G52" i="8"/>
  <c r="G51" i="8"/>
  <c r="G64" i="8"/>
  <c r="G63" i="8"/>
  <c r="G62" i="8"/>
  <c r="G61" i="8"/>
  <c r="G73" i="8"/>
  <c r="G72" i="8"/>
  <c r="G71" i="8"/>
  <c r="G70" i="8"/>
  <c r="G46" i="8"/>
  <c r="G45" i="8"/>
  <c r="G43" i="8"/>
  <c r="G42" i="8"/>
  <c r="G36" i="8"/>
  <c r="G37" i="8"/>
  <c r="G35" i="8"/>
  <c r="G27" i="8"/>
  <c r="G28" i="8"/>
  <c r="G26" i="8"/>
  <c r="G24" i="8"/>
  <c r="G23" i="8"/>
  <c r="G22" i="8"/>
  <c r="E85" i="8" l="1"/>
  <c r="G85" i="8" l="1"/>
  <c r="AG55" i="7" l="1"/>
  <c r="AG49" i="7"/>
  <c r="AG43" i="7"/>
  <c r="AG37" i="7"/>
  <c r="AG31" i="7"/>
  <c r="AG25" i="7"/>
  <c r="AG19" i="7"/>
  <c r="AG13" i="7"/>
  <c r="AG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vjpg</author>
  </authors>
  <commentList>
    <comment ref="S37" authorId="0" shapeId="0" xr:uid="{00000000-0006-0000-0000-000001000000}">
      <text>
        <r>
          <rPr>
            <sz val="9"/>
            <color rgb="FF000000"/>
            <rFont val="Tahoma"/>
            <family val="2"/>
          </rPr>
          <t>Mecanismos Alternativos  a la Solución de Conflictos y Salidas Alternas al Proceso Penal</t>
        </r>
      </text>
    </comment>
  </commentList>
</comments>
</file>

<file path=xl/sharedStrings.xml><?xml version="1.0" encoding="utf-8"?>
<sst xmlns="http://schemas.openxmlformats.org/spreadsheetml/2006/main" count="451" uniqueCount="142">
  <si>
    <t>CLAVE</t>
  </si>
  <si>
    <t>SERIACIÓN</t>
  </si>
  <si>
    <t xml:space="preserve">CICLO </t>
  </si>
  <si>
    <t>HA</t>
  </si>
  <si>
    <t>HI</t>
  </si>
  <si>
    <t>CR</t>
  </si>
  <si>
    <t>SEGUNDO CUATRIMESTRE</t>
  </si>
  <si>
    <t>TERCER CUATRIMESTRE</t>
  </si>
  <si>
    <t>CUARTO CUATRIMESTRE</t>
  </si>
  <si>
    <t>SÉPTIMO CUATRIMESTRE</t>
  </si>
  <si>
    <t>OCTAVO CUATRIMESTRE</t>
  </si>
  <si>
    <t>NOVENO CUATRIMESTRE</t>
  </si>
  <si>
    <t>SUMA DE TOTALES</t>
  </si>
  <si>
    <t>PRIMER CUATRIMESTRE</t>
  </si>
  <si>
    <t>Acto Jurídico y Personas</t>
  </si>
  <si>
    <t>Historia del Derecho Mexicano</t>
  </si>
  <si>
    <t>Fundamentos Generales del Derecho</t>
  </si>
  <si>
    <t>Teoría General del Estado</t>
  </si>
  <si>
    <t>Bienes y Derechos Reales</t>
  </si>
  <si>
    <t xml:space="preserve">Derecho Administrativo </t>
  </si>
  <si>
    <t>Teoría General del Proceso</t>
  </si>
  <si>
    <t>Lógica y Argumentación Jurídica</t>
  </si>
  <si>
    <t>Obligaciones</t>
  </si>
  <si>
    <t>Derecho Procesal Administrativo</t>
  </si>
  <si>
    <t>Derechos Humanos y sus Garantías</t>
  </si>
  <si>
    <t>Teoría de la Ley Penal y del Delito</t>
  </si>
  <si>
    <t>Títulos y Operaciones de Crédito</t>
  </si>
  <si>
    <t>Contratos Civiles</t>
  </si>
  <si>
    <t>Derecho Fiscal</t>
  </si>
  <si>
    <t>Derecho Agrario</t>
  </si>
  <si>
    <t>Delitos en Particular</t>
  </si>
  <si>
    <t>Contratos Mercantiles</t>
  </si>
  <si>
    <t>QUINTO CUATRIMESTRE</t>
  </si>
  <si>
    <t>Derecho Familiar</t>
  </si>
  <si>
    <t>Derecho Procesal Fiscal</t>
  </si>
  <si>
    <t>Derecho Procesal Agrario</t>
  </si>
  <si>
    <t>Derecho Procesal Penal</t>
  </si>
  <si>
    <t>Sociedades Mercantiles</t>
  </si>
  <si>
    <t>SEXTO CUATRIMESTRE</t>
  </si>
  <si>
    <t>Derecho Sucesorio</t>
  </si>
  <si>
    <t>Derecho Constitucional</t>
  </si>
  <si>
    <t>Derecho Individual del Trabajo</t>
  </si>
  <si>
    <t>Seguros y Fianzas</t>
  </si>
  <si>
    <t>Derecho Procesal Civil</t>
  </si>
  <si>
    <t>Derecho Procesal Constitucional</t>
  </si>
  <si>
    <t>Practica de Juicio Oral Penal</t>
  </si>
  <si>
    <t>Derecho Procesal Mercantil</t>
  </si>
  <si>
    <t>Juicios Especiales</t>
  </si>
  <si>
    <t>Derecho de Amparo</t>
  </si>
  <si>
    <t>Derecho de la Seguridad Social</t>
  </si>
  <si>
    <t>Derecho Internacional Público</t>
  </si>
  <si>
    <t>Prácticas de Amparo</t>
  </si>
  <si>
    <t>Derecho Internacional Privado</t>
  </si>
  <si>
    <t>ÁREAS</t>
  </si>
  <si>
    <t>Derecho social y Bases Integradoras</t>
  </si>
  <si>
    <t>Derecho Civil y Comercial</t>
  </si>
  <si>
    <t>Derecho Penal</t>
  </si>
  <si>
    <t>Derechos Constitucional e Internacional</t>
  </si>
  <si>
    <t>Investigación Jurídica I</t>
  </si>
  <si>
    <t>Investigación Jurídica II</t>
  </si>
  <si>
    <t>Derecho Colectivo Trabajo</t>
  </si>
  <si>
    <t>Justicia Alternativa</t>
  </si>
  <si>
    <t>Derecho Notarial y Registral</t>
  </si>
  <si>
    <t>ANEXO 2</t>
  </si>
  <si>
    <t>"MAPA CURRICULAR FLEXIBLE"</t>
  </si>
  <si>
    <t>Derecho Mercantil</t>
  </si>
  <si>
    <t>Anexo 2</t>
  </si>
  <si>
    <t>"MAPA CURRICULAR"</t>
  </si>
  <si>
    <t>DISEÑO CURRICULAR FLEXIBLE</t>
  </si>
  <si>
    <t>ÁREA (O MÓDULO)</t>
  </si>
  <si>
    <t>ASIGNATURA O UNIDAD DE APRENDIZAJE</t>
  </si>
  <si>
    <t>HORAS</t>
  </si>
  <si>
    <t>CRÉDITOS</t>
  </si>
  <si>
    <t>INSTALACIONES</t>
  </si>
  <si>
    <t>CON ACADÉMICO</t>
  </si>
  <si>
    <t>INDEPENDIENTES</t>
  </si>
  <si>
    <t>ORGANIZACIÓN DEL PLAN DE ESTUDIOS</t>
  </si>
  <si>
    <t>NÚMERO DE ASIGNATURAS</t>
  </si>
  <si>
    <t>HORAS CON ACADÉMICO</t>
  </si>
  <si>
    <t>HORAS INDEPENDIENTES</t>
  </si>
  <si>
    <t>ADMINISTRACIÓN DEL PLAN DE ESTUDIOS</t>
  </si>
  <si>
    <t>Derecho Administrativo y Fiscal</t>
  </si>
  <si>
    <t>Derecho Colectivo del Trabajo</t>
  </si>
  <si>
    <t>Obligatoria</t>
  </si>
  <si>
    <t>Sistemas Jurídicos Comparados</t>
  </si>
  <si>
    <t xml:space="preserve">Derecho social </t>
  </si>
  <si>
    <t>Formación Integral Institucional</t>
  </si>
  <si>
    <t>Filosofía del Derecho</t>
  </si>
  <si>
    <t>Ver completo en el anexo 1 Plan de Estudios</t>
  </si>
  <si>
    <t>CENTRO DE CAPACITACION SANTA CECILIA</t>
  </si>
  <si>
    <t>A,P</t>
  </si>
  <si>
    <t>DE201</t>
  </si>
  <si>
    <t>DE202</t>
  </si>
  <si>
    <t>DE203</t>
  </si>
  <si>
    <t>DE204</t>
  </si>
  <si>
    <t>DE205</t>
  </si>
  <si>
    <t>DE301</t>
  </si>
  <si>
    <t>DE302</t>
  </si>
  <si>
    <t>DE303</t>
  </si>
  <si>
    <t>DE304</t>
  </si>
  <si>
    <t>DE305</t>
  </si>
  <si>
    <t>DE401</t>
  </si>
  <si>
    <t>DE402</t>
  </si>
  <si>
    <t>DE403</t>
  </si>
  <si>
    <t>DE404</t>
  </si>
  <si>
    <t>DE405</t>
  </si>
  <si>
    <t>DE501</t>
  </si>
  <si>
    <t>DE502</t>
  </si>
  <si>
    <t>DE503</t>
  </si>
  <si>
    <t>DE504</t>
  </si>
  <si>
    <t>DE505</t>
  </si>
  <si>
    <t>DE601</t>
  </si>
  <si>
    <t>DE602</t>
  </si>
  <si>
    <t>DE603</t>
  </si>
  <si>
    <t>DE604</t>
  </si>
  <si>
    <t>DE605</t>
  </si>
  <si>
    <t>DE701</t>
  </si>
  <si>
    <t>DE702</t>
  </si>
  <si>
    <t>DE703</t>
  </si>
  <si>
    <t>DE704</t>
  </si>
  <si>
    <t>DE705</t>
  </si>
  <si>
    <t>DE801</t>
  </si>
  <si>
    <t>DE802</t>
  </si>
  <si>
    <t>DE803</t>
  </si>
  <si>
    <t>DE804</t>
  </si>
  <si>
    <t>DE805</t>
  </si>
  <si>
    <t>DE901</t>
  </si>
  <si>
    <t>DE902</t>
  </si>
  <si>
    <t>DE903</t>
  </si>
  <si>
    <t>DE904</t>
  </si>
  <si>
    <t>DE905</t>
  </si>
  <si>
    <t>DE101</t>
  </si>
  <si>
    <t>DE102</t>
  </si>
  <si>
    <t>DE103</t>
  </si>
  <si>
    <t>DE104</t>
  </si>
  <si>
    <t>DE105</t>
  </si>
  <si>
    <t>Estrategias y Métodos para el Aprendizaje en Línea</t>
  </si>
  <si>
    <r>
      <rPr>
        <b/>
        <sz val="24"/>
        <rFont val="Arial"/>
        <family val="2"/>
      </rPr>
      <t xml:space="preserve">LICENCIATURA EN DERECHO </t>
    </r>
    <r>
      <rPr>
        <sz val="24"/>
        <rFont val="Arial"/>
        <family val="2"/>
      </rPr>
      <t xml:space="preserve">
MODALIDAD MIXTA (ABIERTA/ A DISTANCIA)</t>
    </r>
  </si>
  <si>
    <t>Aula, Plataforma</t>
  </si>
  <si>
    <t xml:space="preserve">El plan de estudios de la Licenciatura en Derecho es de modalidad mixta, en la opción abierta/ a distancia, se compone de 45 asignaturas, tiene una duración de tres años, 9 cuatrimestres, conforme al número de asignaturas que el estudiante curse y acredite cada ciclo, puede concluirse hasta en 12 cuatrimestres. Cada cuatrimestre tiene una duración de catorce semanas efectivas de clase, en las que se desarrollarán las actividades de aprendizaje que permitirá al estudiante adquirir los atributos necesarios para la conformación del perfil profesional deseado para el ejercicio de la profesión. 
Cada cuatrimestre el estudiante podrá cursar y acreditar al menos cinco materias y máximo ocho materias. Para concluir en el lapso de tres años el estudiante deberá cursar al menos 4 materias cada cuatrimestre. No obstante, según la disponibilidad, el estudiante podrá cursar hasta en 12 cuatrimestres, atendiendo la flexibilidad curricular que se plantea, en relación con la naturaleza de la modalidad educativa. Cuando el estudiante no acredite las materias o las curse en el periodo máximo se sujetará a los exámenes extraordinarios, exámenes a título de suficiencia y/o cursos de regularización conforme al reglamento escolar.
Los programas de estudios se cursan de forma sucesiva y proporcional a las asignaturas descritas en el mapa curricular del plan de estudios, que van desde el dominio de menor a mayor complejidad, de tal forma, que el proceso de enseñanza - aprendizaje se desarrolle adecuadamente a través de la presentación de proyectos, exámenes, resolución de casos, organizadores gráficos, resolución de cuestionarios, entre otro tipo de actividades, todo de conformidad al tipo de unidad didáctica curricular de cada una de las asignaturas. 
La evaluación de los conocimientos se hace mediante diferentes métodos, técnicas y estrategias de manera integral y combinada, considerando elementos de la evaluación sumativa y formativa, en donde el estudiante debe demostrar su nivel de dominio cognitivo y práctico, en relación con el objetivo propuesto a alcanzar. </t>
  </si>
  <si>
    <t>LICENCIATURA EN DERECHO
MODALIDAD MIXTA (ABIERTA/ A DISTANCIA)</t>
  </si>
  <si>
    <t>CENTRO UNIVERSITARIO SANTA CECILIA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</si>
</sst>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b/>
      <sz val="11"/>
      <color theme="1"/>
      <name val="Arial"/>
      <family val="2"/>
    </font>
    <font>
      <sz val="11"/>
      <color theme="1"/>
      <name val="Arial"/>
      <family val="2"/>
    </font>
    <font>
      <sz val="11"/>
      <name val="Arial"/>
      <family val="2"/>
    </font>
    <font>
      <sz val="10"/>
      <name val="Arial"/>
      <family val="2"/>
    </font>
    <font>
      <sz val="10"/>
      <color rgb="FF000000"/>
      <name val="Arial"/>
      <family val="2"/>
    </font>
    <font>
      <sz val="14"/>
      <color theme="1"/>
      <name val="Calibri"/>
      <family val="2"/>
      <scheme val="minor"/>
    </font>
    <font>
      <sz val="16"/>
      <color rgb="FF000000"/>
      <name val="Arial"/>
      <family val="2"/>
    </font>
    <font>
      <sz val="16"/>
      <color theme="1"/>
      <name val="Arial"/>
      <family val="2"/>
    </font>
    <font>
      <b/>
      <sz val="26"/>
      <name val="Arial"/>
      <family val="2"/>
    </font>
    <font>
      <b/>
      <sz val="18"/>
      <color theme="1"/>
      <name val="Arial"/>
      <family val="2"/>
    </font>
    <font>
      <b/>
      <sz val="20"/>
      <color theme="1"/>
      <name val="Arial"/>
      <family val="2"/>
    </font>
    <font>
      <b/>
      <i/>
      <sz val="22"/>
      <name val="Arial"/>
      <family val="2"/>
    </font>
    <font>
      <sz val="16"/>
      <name val="Arial"/>
      <family val="2"/>
    </font>
    <font>
      <sz val="18"/>
      <color rgb="FF000000"/>
      <name val="Arial"/>
      <family val="2"/>
    </font>
    <font>
      <sz val="18"/>
      <name val="Arial"/>
      <family val="2"/>
    </font>
    <font>
      <sz val="18"/>
      <color theme="1"/>
      <name val="Arial"/>
      <family val="2"/>
    </font>
    <font>
      <sz val="18"/>
      <color theme="1"/>
      <name val="Calibri"/>
      <family val="2"/>
      <scheme val="minor"/>
    </font>
    <font>
      <b/>
      <sz val="18"/>
      <color rgb="FF000000"/>
      <name val="Arial"/>
      <family val="2"/>
    </font>
    <font>
      <sz val="14"/>
      <color theme="1"/>
      <name val="Arial"/>
      <family val="2"/>
    </font>
    <font>
      <b/>
      <sz val="14"/>
      <color theme="1"/>
      <name val="Arial"/>
      <family val="2"/>
    </font>
    <font>
      <b/>
      <sz val="11"/>
      <color theme="1"/>
      <name val="Calibri"/>
      <family val="2"/>
      <scheme val="minor"/>
    </font>
    <font>
      <sz val="10"/>
      <color theme="1"/>
      <name val="Calibri"/>
      <family val="2"/>
      <scheme val="minor"/>
    </font>
    <font>
      <b/>
      <sz val="12"/>
      <color theme="1"/>
      <name val="Calibri"/>
      <family val="2"/>
      <scheme val="minor"/>
    </font>
    <font>
      <b/>
      <sz val="18"/>
      <name val="Arial"/>
      <family val="2"/>
    </font>
    <font>
      <b/>
      <sz val="16"/>
      <name val="Arial"/>
      <family val="2"/>
    </font>
    <font>
      <b/>
      <sz val="14"/>
      <color theme="1"/>
      <name val="Calibri"/>
      <family val="2"/>
      <scheme val="minor"/>
    </font>
    <font>
      <b/>
      <sz val="9"/>
      <color theme="1"/>
      <name val="Calibri"/>
      <family val="2"/>
      <scheme val="minor"/>
    </font>
    <font>
      <sz val="16"/>
      <color theme="1"/>
      <name val="Calibri"/>
      <family val="2"/>
      <scheme val="minor"/>
    </font>
    <font>
      <b/>
      <sz val="18"/>
      <color theme="1"/>
      <name val="Calibri"/>
      <family val="2"/>
      <scheme val="minor"/>
    </font>
    <font>
      <b/>
      <sz val="16"/>
      <color theme="1"/>
      <name val="Calibri"/>
      <family val="2"/>
      <scheme val="minor"/>
    </font>
    <font>
      <sz val="9"/>
      <color rgb="FF000000"/>
      <name val="Tahoma"/>
      <family val="2"/>
    </font>
    <font>
      <b/>
      <sz val="22"/>
      <color theme="1"/>
      <name val="Arial"/>
      <family val="2"/>
    </font>
    <font>
      <sz val="22"/>
      <color theme="1"/>
      <name val="Arial"/>
      <family val="2"/>
    </font>
    <font>
      <sz val="8"/>
      <name val="Calibri"/>
      <family val="2"/>
      <scheme val="minor"/>
    </font>
    <font>
      <sz val="13"/>
      <color theme="1"/>
      <name val="Arial"/>
      <family val="2"/>
    </font>
    <font>
      <b/>
      <i/>
      <sz val="14"/>
      <color theme="1"/>
      <name val="Calibri"/>
      <family val="2"/>
      <scheme val="minor"/>
    </font>
    <font>
      <b/>
      <i/>
      <sz val="12"/>
      <color theme="1"/>
      <name val="Calibri"/>
      <family val="2"/>
      <scheme val="minor"/>
    </font>
    <font>
      <sz val="24"/>
      <name val="Arial"/>
      <family val="2"/>
    </font>
    <font>
      <b/>
      <sz val="24"/>
      <name val="Arial"/>
      <family val="2"/>
    </font>
    <font>
      <b/>
      <sz val="24"/>
      <color theme="1"/>
      <name val="Arial"/>
      <family val="2"/>
    </font>
    <font>
      <sz val="8"/>
      <color theme="1"/>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FF9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CC99FF"/>
        <bgColor indexed="64"/>
      </patternFill>
    </fill>
    <fill>
      <patternFill patternType="solid">
        <fgColor theme="0" tint="-0.14999847407452621"/>
        <bgColor indexed="64"/>
      </patternFill>
    </fill>
    <fill>
      <patternFill patternType="solid">
        <fgColor rgb="FFACB9CA"/>
        <bgColor indexed="64"/>
      </patternFill>
    </fill>
    <fill>
      <patternFill patternType="solid">
        <fgColor rgb="FFA9D08E"/>
        <bgColor indexed="64"/>
      </patternFill>
    </fill>
    <fill>
      <patternFill patternType="solid">
        <fgColor theme="4" tint="0.39997558519241921"/>
        <bgColor indexed="64"/>
      </patternFill>
    </fill>
    <fill>
      <patternFill patternType="solid">
        <fgColor rgb="FFFD556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140">
    <xf numFmtId="0" fontId="0" fillId="0" borderId="0" xfId="0"/>
    <xf numFmtId="0" fontId="2" fillId="0" borderId="0" xfId="0" applyFont="1"/>
    <xf numFmtId="0" fontId="1" fillId="0" borderId="0" xfId="0" applyFont="1" applyAlignment="1">
      <alignment vertical="center"/>
    </xf>
    <xf numFmtId="0" fontId="3" fillId="0" borderId="0" xfId="0" applyFont="1" applyAlignment="1">
      <alignment vertical="center"/>
    </xf>
    <xf numFmtId="0" fontId="0" fillId="0" borderId="0" xfId="0" applyAlignment="1">
      <alignment horizontal="center"/>
    </xf>
    <xf numFmtId="0" fontId="5" fillId="0" borderId="0" xfId="0" applyFont="1" applyAlignment="1">
      <alignment vertical="center" wrapText="1"/>
    </xf>
    <xf numFmtId="0" fontId="11" fillId="0" borderId="0" xfId="0" applyFont="1" applyAlignme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xf>
    <xf numFmtId="0" fontId="7"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xf numFmtId="0" fontId="17" fillId="0" borderId="0" xfId="0" applyFont="1" applyAlignment="1">
      <alignment horizontal="center"/>
    </xf>
    <xf numFmtId="0" fontId="17" fillId="0" borderId="0" xfId="0" applyFont="1"/>
    <xf numFmtId="2" fontId="14" fillId="0" borderId="1" xfId="0" applyNumberFormat="1" applyFont="1" applyBorder="1" applyAlignment="1">
      <alignment horizontal="center" vertical="center"/>
    </xf>
    <xf numFmtId="2" fontId="18" fillId="0" borderId="1" xfId="0" applyNumberFormat="1" applyFont="1" applyBorder="1" applyAlignment="1">
      <alignment horizontal="center" vertical="center"/>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9" fillId="2" borderId="0" xfId="0" applyFont="1" applyFill="1" applyAlignment="1">
      <alignment horizontal="center" vertical="center" wrapText="1"/>
    </xf>
    <xf numFmtId="0" fontId="8" fillId="0" borderId="0" xfId="0" applyFont="1" applyAlignment="1">
      <alignment horizontal="center" vertical="center"/>
    </xf>
    <xf numFmtId="2" fontId="8" fillId="0" borderId="0" xfId="0" applyNumberFormat="1" applyFont="1" applyAlignment="1">
      <alignment horizontal="center" vertical="center"/>
    </xf>
    <xf numFmtId="0" fontId="8" fillId="0" borderId="0" xfId="0" applyFont="1" applyAlignment="1">
      <alignment horizontal="center" vertical="center" wrapText="1"/>
    </xf>
    <xf numFmtId="0" fontId="13" fillId="0" borderId="0" xfId="0" applyFont="1"/>
    <xf numFmtId="0" fontId="1" fillId="0" borderId="0" xfId="0" applyFont="1" applyAlignment="1">
      <alignment horizontal="center" vertical="center"/>
    </xf>
    <xf numFmtId="0" fontId="19" fillId="0" borderId="0" xfId="0" applyFont="1" applyAlignment="1">
      <alignment horizontal="center" vertical="center" wrapText="1"/>
    </xf>
    <xf numFmtId="0" fontId="20" fillId="0" borderId="1" xfId="0" applyFont="1" applyBorder="1" applyAlignment="1">
      <alignment horizontal="center" vertical="center"/>
    </xf>
    <xf numFmtId="0" fontId="22" fillId="0" borderId="0" xfId="0" applyFont="1" applyAlignment="1">
      <alignment vertical="center"/>
    </xf>
    <xf numFmtId="0" fontId="22" fillId="0" borderId="0" xfId="0" applyFont="1"/>
    <xf numFmtId="0" fontId="22" fillId="0" borderId="0" xfId="0" applyFont="1" applyAlignment="1">
      <alignment horizontal="center"/>
    </xf>
    <xf numFmtId="0" fontId="23" fillId="0" borderId="0" xfId="0" applyFont="1" applyAlignment="1">
      <alignment horizontal="center" vertical="center"/>
    </xf>
    <xf numFmtId="0" fontId="0" fillId="0" borderId="0" xfId="0" applyAlignment="1">
      <alignment vertical="center"/>
    </xf>
    <xf numFmtId="0" fontId="22" fillId="2"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vertical="center"/>
    </xf>
    <xf numFmtId="0" fontId="0" fillId="0" borderId="0" xfId="0" applyAlignment="1">
      <alignment horizontal="center" vertical="center"/>
    </xf>
    <xf numFmtId="0" fontId="6" fillId="0" borderId="0" xfId="0" applyFont="1"/>
    <xf numFmtId="0" fontId="13" fillId="0" borderId="3" xfId="0" applyFont="1" applyBorder="1" applyAlignment="1">
      <alignment vertical="center" wrapText="1"/>
    </xf>
    <xf numFmtId="0" fontId="8" fillId="0" borderId="1" xfId="0" applyFont="1" applyBorder="1" applyAlignment="1">
      <alignment vertical="center" wrapText="1"/>
    </xf>
    <xf numFmtId="0" fontId="8"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horizontal="left"/>
    </xf>
    <xf numFmtId="0" fontId="30" fillId="0" borderId="0" xfId="0" applyFont="1" applyAlignment="1">
      <alignment horizontal="center" vertical="center"/>
    </xf>
    <xf numFmtId="2" fontId="30" fillId="0" borderId="0" xfId="0" applyNumberFormat="1" applyFont="1" applyAlignment="1">
      <alignment horizontal="center" vertical="center"/>
    </xf>
    <xf numFmtId="0" fontId="21" fillId="0" borderId="0" xfId="0" applyFont="1" applyAlignment="1">
      <alignment vertical="center"/>
    </xf>
    <xf numFmtId="0" fontId="8" fillId="0" borderId="0" xfId="0" applyFont="1"/>
    <xf numFmtId="0" fontId="6" fillId="0" borderId="0" xfId="0" applyFont="1" applyAlignment="1">
      <alignment horizontal="left" vertical="center" wrapText="1"/>
    </xf>
    <xf numFmtId="0" fontId="32" fillId="0" borderId="0" xfId="0" applyFont="1" applyAlignment="1">
      <alignment horizontal="center" vertical="center" wrapText="1"/>
    </xf>
    <xf numFmtId="0" fontId="0" fillId="0" borderId="0" xfId="0" applyAlignment="1">
      <alignment horizontal="center" vertical="center" wrapText="1"/>
    </xf>
    <xf numFmtId="0" fontId="33" fillId="0" borderId="0" xfId="0" applyFont="1" applyAlignment="1">
      <alignment horizontal="center" vertical="center" wrapText="1"/>
    </xf>
    <xf numFmtId="0" fontId="35" fillId="0" borderId="1" xfId="0" applyFont="1" applyBorder="1" applyAlignment="1">
      <alignment horizontal="center" vertical="center" wrapText="1"/>
    </xf>
    <xf numFmtId="0" fontId="8" fillId="0" borderId="0" xfId="0" applyFont="1" applyAlignment="1">
      <alignment vertical="center" wrapText="1"/>
    </xf>
    <xf numFmtId="0" fontId="13" fillId="0" borderId="11" xfId="0" applyFont="1" applyBorder="1" applyAlignment="1">
      <alignment vertical="center" wrapText="1"/>
    </xf>
    <xf numFmtId="2" fontId="29"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1" fontId="18" fillId="0" borderId="1" xfId="0" applyNumberFormat="1" applyFont="1" applyBorder="1" applyAlignment="1">
      <alignment horizontal="center" vertical="center"/>
    </xf>
    <xf numFmtId="0" fontId="26" fillId="0" borderId="0" xfId="0" applyFont="1" applyAlignment="1">
      <alignment horizontal="center" vertical="center"/>
    </xf>
    <xf numFmtId="2" fontId="26" fillId="0" borderId="0" xfId="0" applyNumberFormat="1" applyFont="1" applyAlignment="1">
      <alignment horizontal="center" vertical="center"/>
    </xf>
    <xf numFmtId="0" fontId="36" fillId="0" borderId="0" xfId="0" applyFont="1" applyAlignment="1">
      <alignment vertical="center"/>
    </xf>
    <xf numFmtId="1" fontId="8"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29" fillId="0" borderId="1" xfId="0" applyNumberFormat="1" applyFont="1" applyBorder="1" applyAlignment="1">
      <alignment horizontal="center" vertical="center"/>
    </xf>
    <xf numFmtId="2" fontId="17" fillId="0" borderId="0" xfId="0" applyNumberFormat="1" applyFont="1" applyAlignment="1">
      <alignment horizontal="center"/>
    </xf>
    <xf numFmtId="0" fontId="25" fillId="0" borderId="0" xfId="0" applyFont="1" applyAlignment="1">
      <alignment horizontal="center" vertical="center" wrapText="1"/>
    </xf>
    <xf numFmtId="0" fontId="25" fillId="0" borderId="0" xfId="0" applyFont="1" applyAlignment="1">
      <alignment horizontal="center" vertical="center"/>
    </xf>
    <xf numFmtId="0" fontId="0" fillId="0" borderId="0" xfId="0" applyAlignment="1">
      <alignment vertical="center" wrapText="1"/>
    </xf>
    <xf numFmtId="0" fontId="28" fillId="8" borderId="1" xfId="0" applyFont="1" applyFill="1" applyBorder="1" applyAlignment="1">
      <alignment horizontal="left"/>
    </xf>
    <xf numFmtId="0" fontId="28" fillId="15" borderId="1" xfId="0" applyFont="1" applyFill="1" applyBorder="1" applyAlignment="1">
      <alignment horizontal="left"/>
    </xf>
    <xf numFmtId="0" fontId="28" fillId="11" borderId="1" xfId="0" applyFont="1" applyFill="1" applyBorder="1"/>
    <xf numFmtId="0" fontId="28" fillId="6" borderId="1" xfId="0" applyFont="1" applyFill="1" applyBorder="1" applyAlignment="1">
      <alignment horizontal="left"/>
    </xf>
    <xf numFmtId="0" fontId="28" fillId="5" borderId="1" xfId="0" applyFont="1" applyFill="1" applyBorder="1" applyAlignment="1">
      <alignment horizontal="left"/>
    </xf>
    <xf numFmtId="0" fontId="28" fillId="16" borderId="1" xfId="0" applyFont="1" applyFill="1" applyBorder="1" applyAlignment="1">
      <alignment horizontal="left"/>
    </xf>
    <xf numFmtId="0" fontId="28" fillId="7" borderId="1" xfId="0" applyFont="1" applyFill="1" applyBorder="1" applyAlignment="1">
      <alignment horizontal="left"/>
    </xf>
    <xf numFmtId="1" fontId="26" fillId="0" borderId="0" xfId="0" applyNumberFormat="1" applyFont="1" applyAlignment="1">
      <alignment horizontal="center" vertical="center"/>
    </xf>
    <xf numFmtId="0" fontId="8" fillId="13" borderId="1" xfId="0" applyFont="1" applyFill="1" applyBorder="1" applyAlignment="1">
      <alignment horizontal="left" vertical="center"/>
    </xf>
    <xf numFmtId="1" fontId="19" fillId="0" borderId="1"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8" fillId="6" borderId="1" xfId="0" applyFont="1" applyFill="1" applyBorder="1" applyAlignment="1">
      <alignment horizontal="left" vertical="center"/>
    </xf>
    <xf numFmtId="0" fontId="8" fillId="16" borderId="1" xfId="0" applyFont="1" applyFill="1" applyBorder="1" applyAlignment="1">
      <alignment horizontal="left" vertical="center"/>
    </xf>
    <xf numFmtId="0" fontId="8" fillId="8" borderId="1" xfId="0" applyFont="1" applyFill="1" applyBorder="1" applyAlignment="1">
      <alignment horizontal="left" vertical="center"/>
    </xf>
    <xf numFmtId="0" fontId="8" fillId="14" borderId="1" xfId="0" applyFont="1" applyFill="1" applyBorder="1" applyAlignment="1">
      <alignment horizontal="left" vertical="center"/>
    </xf>
    <xf numFmtId="0" fontId="8" fillId="15" borderId="1" xfId="0" applyFont="1" applyFill="1" applyBorder="1" applyAlignment="1">
      <alignment horizontal="left" vertical="center"/>
    </xf>
    <xf numFmtId="0" fontId="41" fillId="2" borderId="1" xfId="0" applyFont="1" applyFill="1" applyBorder="1" applyAlignment="1">
      <alignment horizontal="center" vertical="center" wrapText="1"/>
    </xf>
    <xf numFmtId="0" fontId="19" fillId="0" borderId="1" xfId="0" applyFont="1" applyBorder="1" applyAlignment="1">
      <alignment horizontal="right" vertical="center"/>
    </xf>
    <xf numFmtId="0" fontId="33" fillId="5"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19"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xf numFmtId="0" fontId="9" fillId="0" borderId="0" xfId="0" applyFont="1" applyAlignment="1">
      <alignment horizontal="center" vertical="center"/>
    </xf>
    <xf numFmtId="0" fontId="38" fillId="0" borderId="0" xfId="0" applyFont="1" applyAlignment="1">
      <alignment horizontal="center" vertical="center" wrapText="1"/>
    </xf>
    <xf numFmtId="0" fontId="38" fillId="0" borderId="0" xfId="0" applyFont="1" applyAlignment="1">
      <alignment horizontal="center" vertical="center"/>
    </xf>
    <xf numFmtId="0" fontId="12" fillId="0" borderId="0" xfId="0" applyFont="1" applyAlignment="1">
      <alignment horizontal="center" vertical="center"/>
    </xf>
    <xf numFmtId="0" fontId="33" fillId="7" borderId="1" xfId="0" applyFont="1" applyFill="1" applyBorder="1" applyAlignment="1">
      <alignment horizontal="center" vertical="center" wrapText="1"/>
    </xf>
    <xf numFmtId="0" fontId="33" fillId="16" borderId="1" xfId="0" applyFont="1" applyFill="1" applyBorder="1" applyAlignment="1">
      <alignment horizontal="center" vertical="center" wrapText="1"/>
    </xf>
    <xf numFmtId="0" fontId="33" fillId="15"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28" fillId="0" borderId="1" xfId="0" applyFont="1" applyBorder="1" applyAlignment="1">
      <alignment horizontal="left" vertical="center" wrapText="1"/>
    </xf>
    <xf numFmtId="0" fontId="33" fillId="15" borderId="3" xfId="0" applyFont="1" applyFill="1" applyBorder="1" applyAlignment="1">
      <alignment horizontal="center" vertical="center" wrapText="1"/>
    </xf>
    <xf numFmtId="0" fontId="33" fillId="15" borderId="10" xfId="0" applyFont="1" applyFill="1" applyBorder="1" applyAlignment="1">
      <alignment horizontal="center" vertical="center" wrapText="1"/>
    </xf>
    <xf numFmtId="0" fontId="33" fillId="15" borderId="4" xfId="0" applyFont="1" applyFill="1" applyBorder="1" applyAlignment="1">
      <alignment horizontal="center" vertical="center" wrapText="1"/>
    </xf>
    <xf numFmtId="0" fontId="33" fillId="15" borderId="11" xfId="0" applyFont="1" applyFill="1" applyBorder="1" applyAlignment="1">
      <alignment horizontal="center" vertical="center" wrapText="1"/>
    </xf>
    <xf numFmtId="0" fontId="33" fillId="15" borderId="0" xfId="0" applyFont="1" applyFill="1" applyAlignment="1">
      <alignment horizontal="center" vertical="center" wrapText="1"/>
    </xf>
    <xf numFmtId="0" fontId="33" fillId="15" borderId="12" xfId="0" applyFont="1" applyFill="1" applyBorder="1" applyAlignment="1">
      <alignment horizontal="center" vertical="center" wrapText="1"/>
    </xf>
    <xf numFmtId="0" fontId="33" fillId="15" borderId="5" xfId="0" applyFont="1" applyFill="1" applyBorder="1" applyAlignment="1">
      <alignment horizontal="center" vertical="center" wrapText="1"/>
    </xf>
    <xf numFmtId="0" fontId="33" fillId="15" borderId="13" xfId="0" applyFont="1" applyFill="1" applyBorder="1" applyAlignment="1">
      <alignment horizontal="center" vertical="center" wrapText="1"/>
    </xf>
    <xf numFmtId="0" fontId="33" fillId="15"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7" fillId="12" borderId="1" xfId="0" applyFont="1" applyFill="1" applyBorder="1" applyAlignment="1">
      <alignment horizontal="center" vertical="center"/>
    </xf>
    <xf numFmtId="0" fontId="35" fillId="0" borderId="1" xfId="0" applyFont="1" applyBorder="1" applyAlignment="1">
      <alignment horizontal="left" vertical="top" wrapText="1"/>
    </xf>
    <xf numFmtId="0" fontId="10" fillId="15" borderId="1" xfId="0" applyFont="1" applyFill="1" applyBorder="1" applyAlignment="1">
      <alignment horizontal="center" vertical="center" textRotation="90" wrapText="1"/>
    </xf>
    <xf numFmtId="0" fontId="26" fillId="1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1" fillId="8" borderId="1" xfId="0" applyFont="1" applyFill="1" applyBorder="1" applyAlignment="1">
      <alignment horizontal="center" vertical="center" textRotation="90" wrapText="1"/>
    </xf>
    <xf numFmtId="0" fontId="20" fillId="14" borderId="1" xfId="0" applyFont="1" applyFill="1" applyBorder="1" applyAlignment="1">
      <alignment horizontal="center" vertical="center" textRotation="90" wrapText="1"/>
    </xf>
    <xf numFmtId="0" fontId="40" fillId="6" borderId="1" xfId="0" applyFont="1" applyFill="1" applyBorder="1" applyAlignment="1">
      <alignment horizontal="center" vertical="center" textRotation="90"/>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1" fillId="16" borderId="1" xfId="0" applyFont="1" applyFill="1" applyBorder="1" applyAlignment="1">
      <alignment horizontal="center" vertical="center" textRotation="90" wrapText="1"/>
    </xf>
    <xf numFmtId="0" fontId="11" fillId="13" borderId="1" xfId="0" applyFont="1" applyFill="1" applyBorder="1" applyAlignment="1">
      <alignment horizontal="center" vertical="center" textRotation="90" wrapText="1"/>
    </xf>
    <xf numFmtId="0" fontId="37" fillId="0" borderId="0" xfId="0" applyFont="1" applyAlignment="1">
      <alignment horizontal="center" vertical="center" wrapText="1"/>
    </xf>
    <xf numFmtId="0" fontId="24"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center" vertical="center"/>
    </xf>
  </cellXfs>
  <cellStyles count="2">
    <cellStyle name="Normal" xfId="0" builtinId="0"/>
    <cellStyle name="Normal 2" xfId="1" xr:uid="{00000000-0005-0000-0000-000002000000}"/>
  </cellStyles>
  <dxfs count="0"/>
  <tableStyles count="0" defaultTableStyle="TableStyleMedium2" defaultPivotStyle="PivotStyleLight16"/>
  <colors>
    <mruColors>
      <color rgb="FFFD5561"/>
      <color rgb="FFCC99FF"/>
      <color rgb="FFA9D08E"/>
      <color rgb="FFACB9CA"/>
      <color rgb="FFFFFF99"/>
      <color rgb="FFFF1919"/>
      <color rgb="FFFFA3A3"/>
      <color rgb="FFB4C6E7"/>
      <color rgb="FFC5C2C2"/>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67"/>
  <sheetViews>
    <sheetView tabSelected="1" view="pageBreakPreview" topLeftCell="B1" zoomScale="55" zoomScaleNormal="55" zoomScaleSheetLayoutView="55" workbookViewId="0">
      <selection activeCell="J5" sqref="J5"/>
    </sheetView>
  </sheetViews>
  <sheetFormatPr baseColWidth="10" defaultRowHeight="23.4" x14ac:dyDescent="0.45"/>
  <cols>
    <col min="2" max="2" width="22.44140625" customWidth="1"/>
    <col min="3" max="3" width="0.88671875" customWidth="1"/>
    <col min="4" max="7" width="22.109375" customWidth="1"/>
    <col min="8" max="8" width="0.88671875" customWidth="1"/>
    <col min="9" max="12" width="22.109375" customWidth="1"/>
    <col min="13" max="13" width="0.88671875" customWidth="1"/>
    <col min="14" max="17" width="22.109375" customWidth="1"/>
    <col min="18" max="18" width="0.88671875" customWidth="1"/>
    <col min="19" max="22" width="22.109375" customWidth="1"/>
    <col min="23" max="23" width="0.88671875" customWidth="1"/>
    <col min="24" max="27" width="22.109375" customWidth="1"/>
    <col min="28" max="28" width="0.88671875" customWidth="1"/>
    <col min="29" max="29" width="4.44140625" customWidth="1"/>
    <col min="30" max="30" width="17.109375" style="18" customWidth="1"/>
    <col min="31" max="31" width="17.109375" style="17" customWidth="1"/>
    <col min="32" max="32" width="7.44140625" customWidth="1"/>
    <col min="33" max="33" width="0" hidden="1" customWidth="1"/>
    <col min="37" max="37" width="3" customWidth="1"/>
    <col min="42" max="42" width="3" customWidth="1"/>
    <col min="47" max="47" width="3" customWidth="1"/>
    <col min="48" max="49" width="13.44140625" bestFit="1" customWidth="1"/>
  </cols>
  <sheetData>
    <row r="1" spans="1:43" ht="41.25" customHeight="1" x14ac:dyDescent="0.3">
      <c r="A1" s="1"/>
      <c r="D1" s="6"/>
      <c r="E1" s="6"/>
      <c r="F1" s="6"/>
      <c r="G1" s="6"/>
      <c r="H1" s="6"/>
      <c r="I1" s="6"/>
      <c r="J1" s="6"/>
      <c r="K1" s="6"/>
      <c r="L1" s="6"/>
      <c r="M1" s="6"/>
      <c r="N1" s="6"/>
      <c r="O1" s="6"/>
      <c r="P1" s="6"/>
      <c r="Q1" s="6"/>
      <c r="R1" s="6"/>
      <c r="S1" s="6"/>
      <c r="T1" s="6"/>
      <c r="U1" s="6"/>
      <c r="V1" s="6"/>
      <c r="W1" s="6"/>
      <c r="X1" s="6"/>
      <c r="Y1" s="6"/>
      <c r="Z1" s="6" t="s">
        <v>63</v>
      </c>
      <c r="AA1" s="6"/>
      <c r="AB1" s="6"/>
      <c r="AC1" s="6"/>
      <c r="AD1" s="12"/>
      <c r="AE1" s="13"/>
      <c r="AF1" s="2"/>
    </row>
    <row r="2" spans="1:43" ht="41.25" customHeight="1" x14ac:dyDescent="0.3">
      <c r="A2" s="1"/>
      <c r="B2" s="99" t="s">
        <v>64</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12"/>
      <c r="AE2" s="13"/>
      <c r="AF2" s="2"/>
    </row>
    <row r="3" spans="1:43" ht="41.25" customHeight="1" x14ac:dyDescent="0.3">
      <c r="A3" s="1"/>
      <c r="B3" s="96" t="s">
        <v>141</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14"/>
      <c r="AE3" s="15"/>
      <c r="AF3" s="3"/>
    </row>
    <row r="4" spans="1:43" ht="62.25" customHeight="1" x14ac:dyDescent="0.3">
      <c r="A4" s="1"/>
      <c r="B4" s="97" t="s">
        <v>137</v>
      </c>
      <c r="C4" s="97"/>
      <c r="D4" s="98"/>
      <c r="E4" s="98"/>
      <c r="F4" s="98"/>
      <c r="G4" s="98"/>
      <c r="H4" s="98"/>
      <c r="I4" s="98"/>
      <c r="J4" s="98"/>
      <c r="K4" s="98"/>
      <c r="L4" s="98"/>
      <c r="M4" s="98"/>
      <c r="N4" s="98"/>
      <c r="O4" s="98"/>
      <c r="P4" s="98"/>
      <c r="Q4" s="98"/>
      <c r="R4" s="98"/>
      <c r="S4" s="98"/>
      <c r="T4" s="98"/>
      <c r="U4" s="98"/>
      <c r="V4" s="98"/>
      <c r="W4" s="98"/>
      <c r="X4" s="98"/>
      <c r="Y4" s="98"/>
      <c r="Z4" s="98"/>
      <c r="AA4" s="98"/>
      <c r="AB4" s="98"/>
      <c r="AC4" s="98"/>
      <c r="AD4" s="14"/>
      <c r="AE4" s="15"/>
      <c r="AF4" s="3"/>
    </row>
    <row r="5" spans="1:43" ht="31.5" customHeight="1" x14ac:dyDescent="0.45">
      <c r="A5" s="1"/>
      <c r="B5" s="30" t="s">
        <v>2</v>
      </c>
      <c r="C5" s="28"/>
      <c r="D5" s="1"/>
      <c r="E5" s="1"/>
      <c r="F5" s="1"/>
      <c r="G5" s="1"/>
      <c r="H5" s="1"/>
      <c r="I5" s="1"/>
      <c r="J5" s="1"/>
      <c r="K5" s="1"/>
      <c r="L5" s="1"/>
      <c r="M5" s="1"/>
      <c r="N5" s="1"/>
      <c r="O5" s="1"/>
      <c r="P5" s="1"/>
      <c r="Q5" s="1"/>
      <c r="R5" s="1"/>
      <c r="S5" s="1"/>
      <c r="T5" s="1"/>
      <c r="U5" s="1"/>
      <c r="V5" s="1"/>
      <c r="W5" s="1"/>
      <c r="X5" s="1"/>
      <c r="Y5" s="1"/>
      <c r="Z5" s="1"/>
      <c r="AA5" s="1"/>
      <c r="AB5" s="1"/>
      <c r="AC5" s="1"/>
      <c r="AD5" s="16"/>
    </row>
    <row r="6" spans="1:43" s="4" customFormat="1" ht="37.5" customHeight="1" x14ac:dyDescent="0.45">
      <c r="A6"/>
      <c r="B6" s="93" t="s">
        <v>13</v>
      </c>
      <c r="C6" s="29"/>
      <c r="D6" s="7" t="s">
        <v>131</v>
      </c>
      <c r="E6" s="7"/>
      <c r="F6" s="94" t="s">
        <v>83</v>
      </c>
      <c r="G6" s="95"/>
      <c r="H6" s="27"/>
      <c r="I6" s="7" t="s">
        <v>132</v>
      </c>
      <c r="J6" s="7"/>
      <c r="K6" s="94" t="s">
        <v>83</v>
      </c>
      <c r="L6" s="95"/>
      <c r="M6" s="27"/>
      <c r="N6" s="7" t="s">
        <v>133</v>
      </c>
      <c r="O6" s="7"/>
      <c r="P6" s="94" t="s">
        <v>83</v>
      </c>
      <c r="Q6" s="95"/>
      <c r="R6" s="27"/>
      <c r="S6" s="7" t="s">
        <v>134</v>
      </c>
      <c r="T6" s="7"/>
      <c r="U6" s="94" t="s">
        <v>83</v>
      </c>
      <c r="V6" s="95"/>
      <c r="W6" s="27"/>
      <c r="X6" s="7" t="s">
        <v>135</v>
      </c>
      <c r="Y6" s="7"/>
      <c r="Z6" s="94" t="s">
        <v>83</v>
      </c>
      <c r="AA6" s="95"/>
      <c r="AB6" s="27"/>
      <c r="AC6"/>
      <c r="AD6" s="18"/>
      <c r="AE6" s="17"/>
      <c r="AF6"/>
    </row>
    <row r="7" spans="1:43" ht="31.5" customHeight="1" x14ac:dyDescent="0.3">
      <c r="A7" s="1"/>
      <c r="B7" s="93"/>
      <c r="C7" s="29"/>
      <c r="D7" s="88" t="s">
        <v>14</v>
      </c>
      <c r="E7" s="88"/>
      <c r="F7" s="88"/>
      <c r="G7" s="88"/>
      <c r="H7" s="53"/>
      <c r="I7" s="90" t="s">
        <v>15</v>
      </c>
      <c r="J7" s="90"/>
      <c r="K7" s="90"/>
      <c r="L7" s="90"/>
      <c r="M7" s="53"/>
      <c r="N7" s="90" t="s">
        <v>16</v>
      </c>
      <c r="O7" s="90"/>
      <c r="P7" s="90"/>
      <c r="Q7" s="90"/>
      <c r="R7" s="53"/>
      <c r="S7" s="90" t="s">
        <v>17</v>
      </c>
      <c r="T7" s="90"/>
      <c r="U7" s="90"/>
      <c r="V7" s="90"/>
      <c r="W7" s="53"/>
      <c r="X7" s="90" t="s">
        <v>136</v>
      </c>
      <c r="Y7" s="90"/>
      <c r="Z7" s="90"/>
      <c r="AA7" s="90"/>
      <c r="AB7" s="51"/>
      <c r="AD7" s="21" t="s">
        <v>3</v>
      </c>
      <c r="AE7" s="58">
        <f>D10+I10+N10+S10+X10</f>
        <v>112</v>
      </c>
      <c r="AG7">
        <f>AE7/14</f>
        <v>8</v>
      </c>
    </row>
    <row r="8" spans="1:43" ht="31.5" customHeight="1" x14ac:dyDescent="0.3">
      <c r="A8" s="1"/>
      <c r="B8" s="93"/>
      <c r="C8" s="29"/>
      <c r="D8" s="88"/>
      <c r="E8" s="88"/>
      <c r="F8" s="88"/>
      <c r="G8" s="88"/>
      <c r="H8" s="53"/>
      <c r="I8" s="90"/>
      <c r="J8" s="90"/>
      <c r="K8" s="90"/>
      <c r="L8" s="90"/>
      <c r="M8" s="53"/>
      <c r="N8" s="90"/>
      <c r="O8" s="90"/>
      <c r="P8" s="90"/>
      <c r="Q8" s="90"/>
      <c r="R8" s="53"/>
      <c r="S8" s="90"/>
      <c r="T8" s="90"/>
      <c r="U8" s="90"/>
      <c r="V8" s="90"/>
      <c r="W8" s="53"/>
      <c r="X8" s="90"/>
      <c r="Y8" s="90"/>
      <c r="Z8" s="90"/>
      <c r="AA8" s="90"/>
      <c r="AB8" s="51"/>
      <c r="AD8" s="22" t="s">
        <v>4</v>
      </c>
      <c r="AE8" s="58">
        <f>E10+J10+O10+T10+Y10</f>
        <v>448</v>
      </c>
    </row>
    <row r="9" spans="1:43" ht="31.5" customHeight="1" x14ac:dyDescent="0.3">
      <c r="A9" s="1"/>
      <c r="B9" s="93"/>
      <c r="C9" s="29"/>
      <c r="D9" s="88"/>
      <c r="E9" s="88"/>
      <c r="F9" s="88"/>
      <c r="G9" s="88"/>
      <c r="H9" s="53"/>
      <c r="I9" s="90"/>
      <c r="J9" s="90"/>
      <c r="K9" s="90"/>
      <c r="L9" s="90"/>
      <c r="M9" s="53"/>
      <c r="N9" s="90"/>
      <c r="O9" s="90"/>
      <c r="P9" s="90"/>
      <c r="Q9" s="90"/>
      <c r="R9" s="53"/>
      <c r="S9" s="90"/>
      <c r="T9" s="90"/>
      <c r="U9" s="90"/>
      <c r="V9" s="90"/>
      <c r="W9" s="53"/>
      <c r="X9" s="90"/>
      <c r="Y9" s="90"/>
      <c r="Z9" s="90"/>
      <c r="AA9" s="90"/>
      <c r="AB9" s="51"/>
      <c r="AD9" s="21" t="s">
        <v>5</v>
      </c>
      <c r="AE9" s="19">
        <f>F10+K10+P10+U10+Z10</f>
        <v>35</v>
      </c>
    </row>
    <row r="10" spans="1:43" ht="37.5" customHeight="1" x14ac:dyDescent="0.45">
      <c r="A10" s="1"/>
      <c r="B10" s="93"/>
      <c r="C10" s="29"/>
      <c r="D10" s="8">
        <v>28</v>
      </c>
      <c r="E10" s="8">
        <v>84</v>
      </c>
      <c r="F10" s="10">
        <f>(D10+E10)*(0.0625)</f>
        <v>7</v>
      </c>
      <c r="G10" s="9" t="s">
        <v>90</v>
      </c>
      <c r="H10" s="26"/>
      <c r="I10" s="8">
        <v>14</v>
      </c>
      <c r="J10" s="8">
        <v>98</v>
      </c>
      <c r="K10" s="10">
        <f>(I10+J10)*(0.0625)</f>
        <v>7</v>
      </c>
      <c r="L10" s="9" t="s">
        <v>90</v>
      </c>
      <c r="M10" s="26"/>
      <c r="N10" s="8">
        <v>28</v>
      </c>
      <c r="O10" s="8">
        <v>84</v>
      </c>
      <c r="P10" s="10">
        <f>(N10+O10)*(0.0625)</f>
        <v>7</v>
      </c>
      <c r="Q10" s="9" t="s">
        <v>90</v>
      </c>
      <c r="R10" s="26"/>
      <c r="S10" s="8">
        <v>28</v>
      </c>
      <c r="T10" s="8">
        <v>84</v>
      </c>
      <c r="U10" s="10">
        <f>(S10+T10)*(0.0625)</f>
        <v>7</v>
      </c>
      <c r="V10" s="9" t="s">
        <v>90</v>
      </c>
      <c r="W10" s="26"/>
      <c r="X10" s="8">
        <v>14</v>
      </c>
      <c r="Y10" s="8">
        <v>98</v>
      </c>
      <c r="Z10" s="10">
        <f>(X10+Y10)*(0.0625)</f>
        <v>7</v>
      </c>
      <c r="AA10" s="9" t="s">
        <v>90</v>
      </c>
      <c r="AB10" s="26"/>
      <c r="AE10" s="66"/>
    </row>
    <row r="11" spans="1:43" ht="6.75" customHeight="1" x14ac:dyDescent="0.45">
      <c r="A11" s="1"/>
      <c r="B11" s="29"/>
      <c r="C11" s="29"/>
      <c r="D11" s="24"/>
      <c r="E11" s="24"/>
      <c r="F11" s="25"/>
      <c r="G11" s="26"/>
      <c r="H11" s="26"/>
      <c r="I11" s="24"/>
      <c r="J11" s="24"/>
      <c r="K11" s="25"/>
      <c r="L11" s="26"/>
      <c r="M11" s="26"/>
      <c r="N11" s="24"/>
      <c r="O11" s="24"/>
      <c r="P11" s="25"/>
      <c r="Q11" s="26"/>
      <c r="R11" s="26"/>
      <c r="S11" s="24"/>
      <c r="T11" s="24"/>
      <c r="U11" s="25"/>
      <c r="V11" s="26"/>
      <c r="W11" s="26"/>
      <c r="X11" s="24"/>
      <c r="Y11" s="24"/>
      <c r="Z11" s="25"/>
      <c r="AA11" s="26"/>
      <c r="AB11" s="26"/>
      <c r="AE11" s="66"/>
    </row>
    <row r="12" spans="1:43" ht="37.5" customHeight="1" x14ac:dyDescent="0.45">
      <c r="A12" s="1"/>
      <c r="B12" s="93" t="s">
        <v>6</v>
      </c>
      <c r="C12" s="29"/>
      <c r="D12" s="7" t="s">
        <v>91</v>
      </c>
      <c r="E12" s="7"/>
      <c r="F12" s="94" t="s">
        <v>83</v>
      </c>
      <c r="G12" s="95"/>
      <c r="H12" s="27"/>
      <c r="I12" s="7" t="s">
        <v>92</v>
      </c>
      <c r="J12" s="7"/>
      <c r="K12" s="94" t="s">
        <v>83</v>
      </c>
      <c r="L12" s="95"/>
      <c r="M12" s="27"/>
      <c r="N12" s="7" t="s">
        <v>93</v>
      </c>
      <c r="O12" s="7"/>
      <c r="P12" s="94" t="s">
        <v>83</v>
      </c>
      <c r="Q12" s="95"/>
      <c r="R12" s="27"/>
      <c r="S12" s="7" t="s">
        <v>94</v>
      </c>
      <c r="T12" s="7"/>
      <c r="U12" s="94" t="s">
        <v>83</v>
      </c>
      <c r="V12" s="95"/>
      <c r="W12" s="27"/>
      <c r="X12" s="7" t="s">
        <v>95</v>
      </c>
      <c r="Y12" s="7"/>
      <c r="Z12" s="94" t="s">
        <v>83</v>
      </c>
      <c r="AA12" s="95"/>
      <c r="AB12" s="49"/>
      <c r="AE12" s="66"/>
    </row>
    <row r="13" spans="1:43" ht="31.5" customHeight="1" x14ac:dyDescent="0.3">
      <c r="A13" s="1"/>
      <c r="B13" s="93"/>
      <c r="C13" s="29"/>
      <c r="D13" s="88" t="s">
        <v>18</v>
      </c>
      <c r="E13" s="88"/>
      <c r="F13" s="88"/>
      <c r="G13" s="88"/>
      <c r="H13" s="53"/>
      <c r="I13" s="100" t="s">
        <v>19</v>
      </c>
      <c r="J13" s="100"/>
      <c r="K13" s="100"/>
      <c r="L13" s="100"/>
      <c r="M13" s="53"/>
      <c r="N13" s="90" t="s">
        <v>20</v>
      </c>
      <c r="O13" s="90"/>
      <c r="P13" s="90"/>
      <c r="Q13" s="90"/>
      <c r="R13" s="53"/>
      <c r="S13" s="90" t="s">
        <v>87</v>
      </c>
      <c r="T13" s="90"/>
      <c r="U13" s="90"/>
      <c r="V13" s="90"/>
      <c r="W13" s="53"/>
      <c r="X13" s="90" t="s">
        <v>24</v>
      </c>
      <c r="Y13" s="90"/>
      <c r="Z13" s="90"/>
      <c r="AA13" s="90"/>
      <c r="AB13" s="51"/>
      <c r="AD13" s="21" t="s">
        <v>3</v>
      </c>
      <c r="AE13" s="58">
        <f>D16+I16+N16+S16+X16</f>
        <v>112</v>
      </c>
      <c r="AG13">
        <f>AE13/14</f>
        <v>8</v>
      </c>
    </row>
    <row r="14" spans="1:43" ht="31.5" customHeight="1" x14ac:dyDescent="0.3">
      <c r="A14" s="1"/>
      <c r="B14" s="93"/>
      <c r="C14" s="29"/>
      <c r="D14" s="88"/>
      <c r="E14" s="88"/>
      <c r="F14" s="88"/>
      <c r="G14" s="88"/>
      <c r="H14" s="53"/>
      <c r="I14" s="100"/>
      <c r="J14" s="100"/>
      <c r="K14" s="100"/>
      <c r="L14" s="100"/>
      <c r="M14" s="53"/>
      <c r="N14" s="90"/>
      <c r="O14" s="90"/>
      <c r="P14" s="90"/>
      <c r="Q14" s="90"/>
      <c r="R14" s="53"/>
      <c r="S14" s="90"/>
      <c r="T14" s="90"/>
      <c r="U14" s="90"/>
      <c r="V14" s="90"/>
      <c r="W14" s="53"/>
      <c r="X14" s="90"/>
      <c r="Y14" s="90"/>
      <c r="Z14" s="90"/>
      <c r="AA14" s="90"/>
      <c r="AB14" s="51"/>
      <c r="AD14" s="22" t="s">
        <v>4</v>
      </c>
      <c r="AE14" s="58">
        <f>E16+J16+O16+T16+Y16</f>
        <v>448</v>
      </c>
    </row>
    <row r="15" spans="1:43" ht="31.5" customHeight="1" x14ac:dyDescent="0.3">
      <c r="A15" s="1"/>
      <c r="B15" s="93"/>
      <c r="C15" s="29"/>
      <c r="D15" s="88"/>
      <c r="E15" s="88"/>
      <c r="F15" s="88"/>
      <c r="G15" s="88"/>
      <c r="H15" s="53"/>
      <c r="I15" s="100"/>
      <c r="J15" s="100"/>
      <c r="K15" s="100"/>
      <c r="L15" s="100"/>
      <c r="M15" s="53"/>
      <c r="N15" s="90"/>
      <c r="O15" s="90"/>
      <c r="P15" s="90"/>
      <c r="Q15" s="90"/>
      <c r="R15" s="53"/>
      <c r="S15" s="90"/>
      <c r="T15" s="90"/>
      <c r="U15" s="90"/>
      <c r="V15" s="90"/>
      <c r="W15" s="53"/>
      <c r="X15" s="90"/>
      <c r="Y15" s="90"/>
      <c r="Z15" s="90"/>
      <c r="AA15" s="90"/>
      <c r="AB15" s="51"/>
      <c r="AD15" s="21" t="s">
        <v>5</v>
      </c>
      <c r="AE15" s="19">
        <f>F16+K16+P16+U16+Z16</f>
        <v>35</v>
      </c>
    </row>
    <row r="16" spans="1:43" ht="37.5" customHeight="1" x14ac:dyDescent="0.45">
      <c r="A16" s="1"/>
      <c r="B16" s="93"/>
      <c r="C16" s="29"/>
      <c r="D16" s="8">
        <v>28</v>
      </c>
      <c r="E16" s="8">
        <v>84</v>
      </c>
      <c r="F16" s="10">
        <f>(D16+E16)*(0.0625)</f>
        <v>7</v>
      </c>
      <c r="G16" s="9" t="s">
        <v>90</v>
      </c>
      <c r="H16" s="26"/>
      <c r="I16" s="8">
        <v>28</v>
      </c>
      <c r="J16" s="8">
        <v>84</v>
      </c>
      <c r="K16" s="10">
        <f>(I16+J16)*(0.0625)</f>
        <v>7</v>
      </c>
      <c r="L16" s="9" t="s">
        <v>90</v>
      </c>
      <c r="M16" s="26"/>
      <c r="N16" s="8">
        <v>14</v>
      </c>
      <c r="O16" s="8">
        <v>98</v>
      </c>
      <c r="P16" s="10">
        <f>(N16+O16)*(0.0625)</f>
        <v>7</v>
      </c>
      <c r="Q16" s="9" t="s">
        <v>90</v>
      </c>
      <c r="R16" s="26"/>
      <c r="S16" s="8">
        <v>14</v>
      </c>
      <c r="T16" s="8">
        <v>98</v>
      </c>
      <c r="U16" s="10">
        <f>(S16+T16)*(0.0625)</f>
        <v>7</v>
      </c>
      <c r="V16" s="9" t="s">
        <v>90</v>
      </c>
      <c r="W16" s="26"/>
      <c r="X16" s="8">
        <v>28</v>
      </c>
      <c r="Y16" s="8">
        <v>84</v>
      </c>
      <c r="Z16" s="10">
        <f>(X16+Y16)*(0.0625)</f>
        <v>7</v>
      </c>
      <c r="AA16" s="9" t="s">
        <v>90</v>
      </c>
      <c r="AB16" s="26"/>
      <c r="AE16" s="66"/>
      <c r="AH16" s="11"/>
      <c r="AI16" s="11"/>
      <c r="AJ16" s="11"/>
      <c r="AK16" s="11"/>
      <c r="AL16" s="11"/>
      <c r="AM16" s="11"/>
      <c r="AN16" s="11"/>
      <c r="AO16" s="11"/>
      <c r="AP16" s="11"/>
      <c r="AQ16" s="11"/>
    </row>
    <row r="17" spans="1:43" ht="6.75" customHeight="1" x14ac:dyDescent="0.45">
      <c r="A17" s="1"/>
      <c r="B17" s="29"/>
      <c r="C17" s="29"/>
      <c r="D17" s="24"/>
      <c r="E17" s="24"/>
      <c r="F17" s="25"/>
      <c r="G17" s="26"/>
      <c r="H17" s="26"/>
      <c r="I17" s="24"/>
      <c r="J17" s="24"/>
      <c r="K17" s="25"/>
      <c r="L17" s="26"/>
      <c r="M17" s="26"/>
      <c r="N17" s="24"/>
      <c r="O17" s="24"/>
      <c r="P17" s="25"/>
      <c r="Q17" s="26"/>
      <c r="R17" s="26"/>
      <c r="S17" s="24"/>
      <c r="T17" s="24"/>
      <c r="U17" s="25"/>
      <c r="V17" s="26"/>
      <c r="W17" s="26"/>
      <c r="X17" s="24"/>
      <c r="Y17" s="24"/>
      <c r="Z17" s="25"/>
      <c r="AA17" s="26"/>
      <c r="AB17" s="26"/>
      <c r="AE17" s="66"/>
      <c r="AH17" s="11"/>
      <c r="AI17" s="11"/>
      <c r="AJ17" s="11"/>
      <c r="AK17" s="11"/>
      <c r="AL17" s="11"/>
      <c r="AM17" s="11"/>
      <c r="AN17" s="11"/>
      <c r="AO17" s="11"/>
      <c r="AP17" s="11"/>
      <c r="AQ17" s="11"/>
    </row>
    <row r="18" spans="1:43" ht="37.5" customHeight="1" x14ac:dyDescent="0.45">
      <c r="A18" s="1"/>
      <c r="B18" s="93" t="s">
        <v>7</v>
      </c>
      <c r="C18" s="29"/>
      <c r="D18" s="7" t="s">
        <v>96</v>
      </c>
      <c r="E18" s="7"/>
      <c r="F18" s="94" t="s">
        <v>83</v>
      </c>
      <c r="G18" s="95"/>
      <c r="H18" s="27"/>
      <c r="I18" s="7" t="s">
        <v>97</v>
      </c>
      <c r="J18" s="7"/>
      <c r="K18" s="94" t="s">
        <v>83</v>
      </c>
      <c r="L18" s="95"/>
      <c r="M18" s="27"/>
      <c r="N18" s="7" t="s">
        <v>98</v>
      </c>
      <c r="O18" s="7"/>
      <c r="P18" s="94" t="s">
        <v>83</v>
      </c>
      <c r="Q18" s="95"/>
      <c r="R18" s="27"/>
      <c r="S18" s="7" t="s">
        <v>99</v>
      </c>
      <c r="T18" s="7"/>
      <c r="U18" s="94" t="s">
        <v>83</v>
      </c>
      <c r="V18" s="95"/>
      <c r="W18" s="27"/>
      <c r="X18" s="7" t="s">
        <v>100</v>
      </c>
      <c r="Y18" s="7"/>
      <c r="Z18" s="94" t="s">
        <v>83</v>
      </c>
      <c r="AA18" s="95"/>
      <c r="AB18" s="27"/>
      <c r="AE18" s="66"/>
    </row>
    <row r="19" spans="1:43" ht="31.5" customHeight="1" x14ac:dyDescent="0.3">
      <c r="A19" s="1"/>
      <c r="B19" s="93"/>
      <c r="C19" s="29"/>
      <c r="D19" s="88" t="s">
        <v>22</v>
      </c>
      <c r="E19" s="88"/>
      <c r="F19" s="88"/>
      <c r="G19" s="88"/>
      <c r="H19" s="53"/>
      <c r="I19" s="100" t="s">
        <v>23</v>
      </c>
      <c r="J19" s="100"/>
      <c r="K19" s="100"/>
      <c r="L19" s="100"/>
      <c r="M19" s="53"/>
      <c r="N19" s="90" t="s">
        <v>21</v>
      </c>
      <c r="O19" s="90"/>
      <c r="P19" s="90"/>
      <c r="Q19" s="90"/>
      <c r="R19" s="53"/>
      <c r="S19" s="101" t="s">
        <v>25</v>
      </c>
      <c r="T19" s="101"/>
      <c r="U19" s="101"/>
      <c r="V19" s="101"/>
      <c r="W19" s="53"/>
      <c r="X19" s="102" t="s">
        <v>26</v>
      </c>
      <c r="Y19" s="102"/>
      <c r="Z19" s="102"/>
      <c r="AA19" s="102"/>
      <c r="AB19" s="51"/>
      <c r="AD19" s="21" t="s">
        <v>3</v>
      </c>
      <c r="AE19" s="58">
        <f>D22+I22+N22+S22+X22</f>
        <v>112</v>
      </c>
      <c r="AG19">
        <f>AE19/14</f>
        <v>8</v>
      </c>
    </row>
    <row r="20" spans="1:43" ht="31.5" customHeight="1" x14ac:dyDescent="0.3">
      <c r="A20" s="1"/>
      <c r="B20" s="93"/>
      <c r="C20" s="29"/>
      <c r="D20" s="88"/>
      <c r="E20" s="88"/>
      <c r="F20" s="88"/>
      <c r="G20" s="88"/>
      <c r="H20" s="53"/>
      <c r="I20" s="100"/>
      <c r="J20" s="100"/>
      <c r="K20" s="100"/>
      <c r="L20" s="100"/>
      <c r="M20" s="53"/>
      <c r="N20" s="90"/>
      <c r="O20" s="90"/>
      <c r="P20" s="90"/>
      <c r="Q20" s="90"/>
      <c r="R20" s="53"/>
      <c r="S20" s="101"/>
      <c r="T20" s="101"/>
      <c r="U20" s="101"/>
      <c r="V20" s="101"/>
      <c r="W20" s="53"/>
      <c r="X20" s="102"/>
      <c r="Y20" s="102"/>
      <c r="Z20" s="102"/>
      <c r="AA20" s="102"/>
      <c r="AB20" s="51"/>
      <c r="AD20" s="22" t="s">
        <v>4</v>
      </c>
      <c r="AE20" s="58">
        <f>E22+J22+O22+T22+Y22</f>
        <v>448</v>
      </c>
    </row>
    <row r="21" spans="1:43" ht="31.5" customHeight="1" x14ac:dyDescent="0.3">
      <c r="A21" s="1"/>
      <c r="B21" s="93"/>
      <c r="C21" s="29"/>
      <c r="D21" s="88"/>
      <c r="E21" s="88"/>
      <c r="F21" s="88"/>
      <c r="G21" s="88"/>
      <c r="H21" s="53"/>
      <c r="I21" s="100"/>
      <c r="J21" s="100"/>
      <c r="K21" s="100"/>
      <c r="L21" s="100"/>
      <c r="M21" s="53"/>
      <c r="N21" s="90"/>
      <c r="O21" s="90"/>
      <c r="P21" s="90"/>
      <c r="Q21" s="90"/>
      <c r="R21" s="53"/>
      <c r="S21" s="101"/>
      <c r="T21" s="101"/>
      <c r="U21" s="101"/>
      <c r="V21" s="101"/>
      <c r="W21" s="53"/>
      <c r="X21" s="102"/>
      <c r="Y21" s="102"/>
      <c r="Z21" s="102"/>
      <c r="AA21" s="102"/>
      <c r="AB21" s="51"/>
      <c r="AD21" s="21" t="s">
        <v>5</v>
      </c>
      <c r="AE21" s="19">
        <f>F22+K22+P22+U22+Z22</f>
        <v>35</v>
      </c>
    </row>
    <row r="22" spans="1:43" ht="37.5" customHeight="1" x14ac:dyDescent="0.45">
      <c r="A22" s="1"/>
      <c r="B22" s="93"/>
      <c r="C22" s="29"/>
      <c r="D22" s="8">
        <v>28</v>
      </c>
      <c r="E22" s="8">
        <v>84</v>
      </c>
      <c r="F22" s="10">
        <f>(D22+E22)*(0.0625)</f>
        <v>7</v>
      </c>
      <c r="G22" s="9" t="s">
        <v>90</v>
      </c>
      <c r="H22" s="26"/>
      <c r="I22" s="8">
        <v>28</v>
      </c>
      <c r="J22" s="8">
        <v>84</v>
      </c>
      <c r="K22" s="10">
        <f>(I22+J22)*(0.0625)</f>
        <v>7</v>
      </c>
      <c r="L22" s="9" t="s">
        <v>90</v>
      </c>
      <c r="M22" s="26"/>
      <c r="N22" s="8">
        <v>14</v>
      </c>
      <c r="O22" s="8">
        <v>98</v>
      </c>
      <c r="P22" s="10">
        <f>(N22+O22)*(0.0625)</f>
        <v>7</v>
      </c>
      <c r="Q22" s="9" t="s">
        <v>90</v>
      </c>
      <c r="R22" s="26"/>
      <c r="S22" s="8">
        <v>28</v>
      </c>
      <c r="T22" s="8">
        <v>84</v>
      </c>
      <c r="U22" s="10">
        <f>(S22+T22)*(0.0625)</f>
        <v>7</v>
      </c>
      <c r="V22" s="9" t="s">
        <v>90</v>
      </c>
      <c r="W22" s="26"/>
      <c r="X22" s="8">
        <v>14</v>
      </c>
      <c r="Y22" s="8">
        <v>98</v>
      </c>
      <c r="Z22" s="10">
        <f>(X22+Y22)*(0.0625)</f>
        <v>7</v>
      </c>
      <c r="AA22" s="9" t="s">
        <v>90</v>
      </c>
      <c r="AB22" s="26"/>
      <c r="AE22" s="66"/>
    </row>
    <row r="23" spans="1:43" ht="6.75" customHeight="1" x14ac:dyDescent="0.45">
      <c r="A23" s="1"/>
      <c r="B23" s="29"/>
      <c r="C23" s="29"/>
      <c r="D23" s="24"/>
      <c r="E23" s="24"/>
      <c r="F23" s="25"/>
      <c r="G23" s="26"/>
      <c r="H23" s="26"/>
      <c r="I23" s="24"/>
      <c r="J23" s="24"/>
      <c r="K23" s="25"/>
      <c r="L23" s="26"/>
      <c r="M23" s="26"/>
      <c r="N23" s="24"/>
      <c r="O23" s="24"/>
      <c r="P23" s="25"/>
      <c r="Q23" s="26"/>
      <c r="R23" s="26"/>
      <c r="S23" s="24"/>
      <c r="T23" s="24"/>
      <c r="U23" s="25"/>
      <c r="V23" s="26"/>
      <c r="W23" s="26"/>
      <c r="AB23" s="26"/>
      <c r="AE23" s="66"/>
    </row>
    <row r="24" spans="1:43" ht="37.5" customHeight="1" x14ac:dyDescent="0.45">
      <c r="A24" s="1"/>
      <c r="B24" s="93" t="s">
        <v>8</v>
      </c>
      <c r="C24" s="29"/>
      <c r="D24" s="7" t="s">
        <v>101</v>
      </c>
      <c r="E24" s="7"/>
      <c r="F24" s="91" t="s">
        <v>83</v>
      </c>
      <c r="G24" s="92"/>
      <c r="H24" s="27"/>
      <c r="I24" s="7" t="s">
        <v>102</v>
      </c>
      <c r="J24" s="7"/>
      <c r="K24" s="91" t="s">
        <v>83</v>
      </c>
      <c r="L24" s="92"/>
      <c r="M24" s="27"/>
      <c r="N24" s="7" t="s">
        <v>103</v>
      </c>
      <c r="O24" s="7"/>
      <c r="P24" s="91" t="s">
        <v>83</v>
      </c>
      <c r="Q24" s="92"/>
      <c r="R24" s="27"/>
      <c r="S24" s="7" t="s">
        <v>104</v>
      </c>
      <c r="T24" s="7"/>
      <c r="U24" s="91" t="s">
        <v>83</v>
      </c>
      <c r="V24" s="92"/>
      <c r="W24" s="27"/>
      <c r="X24" s="7" t="s">
        <v>105</v>
      </c>
      <c r="Y24" s="7"/>
      <c r="Z24" s="91" t="s">
        <v>83</v>
      </c>
      <c r="AA24" s="92"/>
      <c r="AB24" s="49"/>
      <c r="AE24" s="66"/>
    </row>
    <row r="25" spans="1:43" ht="31.5" customHeight="1" x14ac:dyDescent="0.3">
      <c r="A25" s="1"/>
      <c r="B25" s="93"/>
      <c r="C25" s="29"/>
      <c r="D25" s="88" t="s">
        <v>27</v>
      </c>
      <c r="E25" s="88"/>
      <c r="F25" s="88"/>
      <c r="G25" s="88"/>
      <c r="H25" s="53"/>
      <c r="I25" s="100" t="s">
        <v>28</v>
      </c>
      <c r="J25" s="100"/>
      <c r="K25" s="100"/>
      <c r="L25" s="100"/>
      <c r="M25" s="53"/>
      <c r="N25" s="90" t="s">
        <v>29</v>
      </c>
      <c r="O25" s="90"/>
      <c r="P25" s="90"/>
      <c r="Q25" s="90"/>
      <c r="R25" s="53"/>
      <c r="S25" s="101" t="s">
        <v>30</v>
      </c>
      <c r="T25" s="101"/>
      <c r="U25" s="101"/>
      <c r="V25" s="101"/>
      <c r="W25" s="53"/>
      <c r="X25" s="112" t="s">
        <v>31</v>
      </c>
      <c r="Y25" s="113"/>
      <c r="Z25" s="113"/>
      <c r="AA25" s="114"/>
      <c r="AB25" s="51"/>
      <c r="AD25" s="21" t="s">
        <v>3</v>
      </c>
      <c r="AE25" s="58">
        <f>D28+I28+N28+S28+X28</f>
        <v>112</v>
      </c>
      <c r="AG25">
        <f>AE25/14</f>
        <v>8</v>
      </c>
    </row>
    <row r="26" spans="1:43" ht="31.5" customHeight="1" x14ac:dyDescent="0.3">
      <c r="A26" s="1"/>
      <c r="B26" s="93"/>
      <c r="C26" s="29"/>
      <c r="D26" s="88"/>
      <c r="E26" s="88"/>
      <c r="F26" s="88"/>
      <c r="G26" s="88"/>
      <c r="H26" s="53"/>
      <c r="I26" s="100"/>
      <c r="J26" s="100"/>
      <c r="K26" s="100"/>
      <c r="L26" s="100"/>
      <c r="M26" s="53"/>
      <c r="N26" s="90"/>
      <c r="O26" s="90"/>
      <c r="P26" s="90"/>
      <c r="Q26" s="90"/>
      <c r="R26" s="53"/>
      <c r="S26" s="101"/>
      <c r="T26" s="101"/>
      <c r="U26" s="101"/>
      <c r="V26" s="101"/>
      <c r="W26" s="53"/>
      <c r="X26" s="115"/>
      <c r="Y26" s="116"/>
      <c r="Z26" s="116"/>
      <c r="AA26" s="117"/>
      <c r="AB26" s="51"/>
      <c r="AD26" s="22" t="s">
        <v>4</v>
      </c>
      <c r="AE26" s="58">
        <f>E28+J28+O28+T28+Y28</f>
        <v>448</v>
      </c>
    </row>
    <row r="27" spans="1:43" ht="31.5" customHeight="1" x14ac:dyDescent="0.3">
      <c r="A27" s="1"/>
      <c r="B27" s="93"/>
      <c r="C27" s="29"/>
      <c r="D27" s="88"/>
      <c r="E27" s="88"/>
      <c r="F27" s="88"/>
      <c r="G27" s="88"/>
      <c r="H27" s="53"/>
      <c r="I27" s="100"/>
      <c r="J27" s="100"/>
      <c r="K27" s="100"/>
      <c r="L27" s="100"/>
      <c r="M27" s="53"/>
      <c r="N27" s="90"/>
      <c r="O27" s="90"/>
      <c r="P27" s="90"/>
      <c r="Q27" s="90"/>
      <c r="R27" s="53"/>
      <c r="S27" s="101"/>
      <c r="T27" s="101"/>
      <c r="U27" s="101"/>
      <c r="V27" s="101"/>
      <c r="W27" s="53"/>
      <c r="X27" s="118"/>
      <c r="Y27" s="119"/>
      <c r="Z27" s="119"/>
      <c r="AA27" s="120"/>
      <c r="AB27" s="51"/>
      <c r="AD27" s="21" t="s">
        <v>5</v>
      </c>
      <c r="AE27" s="19">
        <f>F28+K28+P28+U28+Z28</f>
        <v>35</v>
      </c>
    </row>
    <row r="28" spans="1:43" ht="37.5" customHeight="1" x14ac:dyDescent="0.45">
      <c r="A28" s="1"/>
      <c r="B28" s="93"/>
      <c r="C28" s="29"/>
      <c r="D28" s="8">
        <v>28</v>
      </c>
      <c r="E28" s="8">
        <v>84</v>
      </c>
      <c r="F28" s="10">
        <f>(D28+E28)*(0.0625)</f>
        <v>7</v>
      </c>
      <c r="G28" s="9" t="s">
        <v>90</v>
      </c>
      <c r="H28" s="26"/>
      <c r="I28" s="8">
        <v>28</v>
      </c>
      <c r="J28" s="8">
        <v>84</v>
      </c>
      <c r="K28" s="10">
        <f>(I28+J28)*(0.0625)</f>
        <v>7</v>
      </c>
      <c r="L28" s="9" t="s">
        <v>90</v>
      </c>
      <c r="M28" s="26"/>
      <c r="N28" s="8">
        <v>14</v>
      </c>
      <c r="O28" s="8">
        <v>98</v>
      </c>
      <c r="P28" s="10">
        <f>(N28+O28)*(0.0625)</f>
        <v>7</v>
      </c>
      <c r="Q28" s="9" t="s">
        <v>90</v>
      </c>
      <c r="R28" s="26"/>
      <c r="S28" s="8">
        <v>28</v>
      </c>
      <c r="T28" s="8">
        <v>84</v>
      </c>
      <c r="U28" s="10">
        <f>(S28+T28)*(0.0625)</f>
        <v>7</v>
      </c>
      <c r="V28" s="9" t="s">
        <v>90</v>
      </c>
      <c r="W28" s="26"/>
      <c r="X28" s="8">
        <v>14</v>
      </c>
      <c r="Y28" s="8">
        <v>98</v>
      </c>
      <c r="Z28" s="10">
        <f>(X28+Y28)*(0.0625)</f>
        <v>7</v>
      </c>
      <c r="AA28" s="9" t="s">
        <v>90</v>
      </c>
      <c r="AB28" s="26"/>
      <c r="AE28" s="66"/>
    </row>
    <row r="29" spans="1:43" ht="4.5" customHeight="1" x14ac:dyDescent="0.45">
      <c r="A29" s="1"/>
      <c r="B29" s="23"/>
      <c r="C29" s="29"/>
      <c r="D29" s="24"/>
      <c r="E29" s="24"/>
      <c r="F29" s="25"/>
      <c r="G29" s="26"/>
      <c r="H29" s="26"/>
      <c r="I29" s="24"/>
      <c r="J29" s="24"/>
      <c r="K29" s="25"/>
      <c r="L29" s="26"/>
      <c r="M29" s="26"/>
      <c r="N29" s="24"/>
      <c r="O29" s="24"/>
      <c r="P29" s="25"/>
      <c r="Q29" s="26"/>
      <c r="R29" s="26"/>
      <c r="S29" s="24"/>
      <c r="T29" s="24"/>
      <c r="U29" s="25"/>
      <c r="V29" s="26"/>
      <c r="W29" s="26"/>
      <c r="X29" s="24"/>
      <c r="Y29" s="24"/>
      <c r="Z29" s="25"/>
      <c r="AA29" s="26"/>
      <c r="AB29" s="26"/>
      <c r="AE29" s="66"/>
    </row>
    <row r="30" spans="1:43" ht="37.5" customHeight="1" x14ac:dyDescent="0.45">
      <c r="A30" s="1"/>
      <c r="B30" s="93" t="s">
        <v>32</v>
      </c>
      <c r="C30" s="29"/>
      <c r="D30" s="7" t="s">
        <v>106</v>
      </c>
      <c r="E30" s="7"/>
      <c r="F30" s="94" t="s">
        <v>83</v>
      </c>
      <c r="G30" s="95"/>
      <c r="H30" s="27"/>
      <c r="I30" s="7" t="s">
        <v>107</v>
      </c>
      <c r="J30" s="7"/>
      <c r="K30" s="94" t="s">
        <v>83</v>
      </c>
      <c r="L30" s="95"/>
      <c r="M30" s="27"/>
      <c r="N30" s="7" t="s">
        <v>108</v>
      </c>
      <c r="O30" s="7"/>
      <c r="P30" s="94" t="s">
        <v>83</v>
      </c>
      <c r="Q30" s="95"/>
      <c r="R30" s="27"/>
      <c r="S30" s="7" t="s">
        <v>109</v>
      </c>
      <c r="T30" s="7"/>
      <c r="U30" s="94" t="s">
        <v>83</v>
      </c>
      <c r="V30" s="95"/>
      <c r="W30" s="27"/>
      <c r="X30" s="7" t="s">
        <v>110</v>
      </c>
      <c r="Y30" s="7"/>
      <c r="Z30" s="94" t="s">
        <v>83</v>
      </c>
      <c r="AA30" s="95"/>
      <c r="AB30" s="27"/>
      <c r="AE30" s="66"/>
    </row>
    <row r="31" spans="1:43" ht="31.5" customHeight="1" x14ac:dyDescent="0.3">
      <c r="A31" s="1"/>
      <c r="B31" s="93"/>
      <c r="C31" s="29"/>
      <c r="D31" s="88" t="s">
        <v>33</v>
      </c>
      <c r="E31" s="88"/>
      <c r="F31" s="88"/>
      <c r="G31" s="88"/>
      <c r="H31" s="53"/>
      <c r="I31" s="100" t="s">
        <v>34</v>
      </c>
      <c r="J31" s="100"/>
      <c r="K31" s="100"/>
      <c r="L31" s="100"/>
      <c r="M31" s="53"/>
      <c r="N31" s="90" t="s">
        <v>35</v>
      </c>
      <c r="O31" s="90"/>
      <c r="P31" s="90"/>
      <c r="Q31" s="90"/>
      <c r="R31" s="53"/>
      <c r="S31" s="101" t="s">
        <v>36</v>
      </c>
      <c r="T31" s="101"/>
      <c r="U31" s="101"/>
      <c r="V31" s="101"/>
      <c r="W31" s="53"/>
      <c r="X31" s="102" t="s">
        <v>37</v>
      </c>
      <c r="Y31" s="102"/>
      <c r="Z31" s="102"/>
      <c r="AA31" s="102"/>
      <c r="AB31" s="51"/>
      <c r="AD31" s="21" t="s">
        <v>3</v>
      </c>
      <c r="AE31" s="58">
        <f>D34+I34+N34+S34+X34</f>
        <v>112</v>
      </c>
      <c r="AG31">
        <f>AE31/14</f>
        <v>8</v>
      </c>
    </row>
    <row r="32" spans="1:43" ht="31.5" customHeight="1" x14ac:dyDescent="0.3">
      <c r="A32" s="1"/>
      <c r="B32" s="93"/>
      <c r="C32" s="29"/>
      <c r="D32" s="88"/>
      <c r="E32" s="88"/>
      <c r="F32" s="88"/>
      <c r="G32" s="88"/>
      <c r="H32" s="53"/>
      <c r="I32" s="100"/>
      <c r="J32" s="100"/>
      <c r="K32" s="100"/>
      <c r="L32" s="100"/>
      <c r="M32" s="53"/>
      <c r="N32" s="90"/>
      <c r="O32" s="90"/>
      <c r="P32" s="90"/>
      <c r="Q32" s="90"/>
      <c r="R32" s="53"/>
      <c r="S32" s="101"/>
      <c r="T32" s="101"/>
      <c r="U32" s="101"/>
      <c r="V32" s="101"/>
      <c r="W32" s="53"/>
      <c r="X32" s="102"/>
      <c r="Y32" s="102"/>
      <c r="Z32" s="102"/>
      <c r="AA32" s="102"/>
      <c r="AB32" s="51"/>
      <c r="AD32" s="22" t="s">
        <v>4</v>
      </c>
      <c r="AE32" s="58">
        <f>E34+J34+O34+T34+Y34</f>
        <v>448</v>
      </c>
    </row>
    <row r="33" spans="1:33" ht="31.5" customHeight="1" x14ac:dyDescent="0.3">
      <c r="A33" s="1"/>
      <c r="B33" s="93"/>
      <c r="C33" s="29"/>
      <c r="D33" s="88"/>
      <c r="E33" s="88"/>
      <c r="F33" s="88"/>
      <c r="G33" s="88"/>
      <c r="H33" s="53"/>
      <c r="I33" s="100"/>
      <c r="J33" s="100"/>
      <c r="K33" s="100"/>
      <c r="L33" s="100"/>
      <c r="M33" s="53"/>
      <c r="N33" s="90"/>
      <c r="O33" s="90"/>
      <c r="P33" s="90"/>
      <c r="Q33" s="90"/>
      <c r="R33" s="53"/>
      <c r="S33" s="101"/>
      <c r="T33" s="101"/>
      <c r="U33" s="101"/>
      <c r="V33" s="101"/>
      <c r="W33" s="53"/>
      <c r="X33" s="102"/>
      <c r="Y33" s="102"/>
      <c r="Z33" s="102"/>
      <c r="AA33" s="102"/>
      <c r="AB33" s="51"/>
      <c r="AD33" s="21" t="s">
        <v>5</v>
      </c>
      <c r="AE33" s="19">
        <f>F34+K34+P34+U34+Z34</f>
        <v>35</v>
      </c>
    </row>
    <row r="34" spans="1:33" ht="37.5" customHeight="1" x14ac:dyDescent="0.45">
      <c r="A34" s="1"/>
      <c r="B34" s="93"/>
      <c r="C34" s="29"/>
      <c r="D34" s="8">
        <v>28</v>
      </c>
      <c r="E34" s="8">
        <v>84</v>
      </c>
      <c r="F34" s="10">
        <f>(D34+E34)*(0.0625)</f>
        <v>7</v>
      </c>
      <c r="G34" s="9" t="s">
        <v>90</v>
      </c>
      <c r="H34" s="26"/>
      <c r="I34" s="8">
        <v>28</v>
      </c>
      <c r="J34" s="8">
        <v>84</v>
      </c>
      <c r="K34" s="10">
        <f>(I34+J34)*(0.0625)</f>
        <v>7</v>
      </c>
      <c r="L34" s="9" t="s">
        <v>90</v>
      </c>
      <c r="M34" s="26"/>
      <c r="N34" s="8">
        <v>14</v>
      </c>
      <c r="O34" s="8">
        <v>98</v>
      </c>
      <c r="P34" s="10">
        <f>(N34+O34)*(0.0625)</f>
        <v>7</v>
      </c>
      <c r="Q34" s="9" t="s">
        <v>90</v>
      </c>
      <c r="R34" s="26"/>
      <c r="S34" s="8">
        <v>28</v>
      </c>
      <c r="T34" s="8">
        <v>84</v>
      </c>
      <c r="U34" s="10">
        <f>(S34+T34)*(0.0625)</f>
        <v>7</v>
      </c>
      <c r="V34" s="9" t="s">
        <v>90</v>
      </c>
      <c r="W34" s="26"/>
      <c r="X34" s="8">
        <v>14</v>
      </c>
      <c r="Y34" s="8">
        <v>98</v>
      </c>
      <c r="Z34" s="10">
        <f>(X34+Y34)*(0.0625)</f>
        <v>7</v>
      </c>
      <c r="AA34" s="9" t="s">
        <v>90</v>
      </c>
      <c r="AB34" s="26"/>
      <c r="AE34" s="66"/>
    </row>
    <row r="35" spans="1:33" ht="3.75" customHeight="1" x14ac:dyDescent="0.45">
      <c r="A35" s="1"/>
      <c r="B35" s="29"/>
      <c r="C35" s="29"/>
      <c r="D35" s="24"/>
      <c r="E35" s="24"/>
      <c r="F35" s="25"/>
      <c r="G35" s="26"/>
      <c r="H35" s="26"/>
      <c r="I35" s="24"/>
      <c r="J35" s="24"/>
      <c r="K35" s="25"/>
      <c r="L35" s="26"/>
      <c r="M35" s="26"/>
      <c r="N35" s="24"/>
      <c r="O35" s="24"/>
      <c r="P35" s="25"/>
      <c r="Q35" s="26"/>
      <c r="R35" s="26"/>
      <c r="S35" s="24"/>
      <c r="T35" s="24"/>
      <c r="U35" s="25"/>
      <c r="V35" s="26"/>
      <c r="W35" s="26"/>
      <c r="X35" s="24"/>
      <c r="Y35" s="24"/>
      <c r="Z35" s="25"/>
      <c r="AA35" s="26"/>
      <c r="AB35" s="26"/>
      <c r="AE35" s="66"/>
    </row>
    <row r="36" spans="1:33" ht="37.5" customHeight="1" x14ac:dyDescent="0.45">
      <c r="A36" s="1"/>
      <c r="B36" s="93" t="s">
        <v>38</v>
      </c>
      <c r="C36" s="29"/>
      <c r="D36" s="7" t="s">
        <v>111</v>
      </c>
      <c r="E36" s="7"/>
      <c r="F36" s="94" t="s">
        <v>83</v>
      </c>
      <c r="G36" s="95"/>
      <c r="H36" s="27"/>
      <c r="I36" s="7" t="s">
        <v>112</v>
      </c>
      <c r="J36" s="7"/>
      <c r="K36" s="94" t="s">
        <v>83</v>
      </c>
      <c r="L36" s="95"/>
      <c r="M36" s="27"/>
      <c r="N36" s="7" t="s">
        <v>113</v>
      </c>
      <c r="O36" s="7"/>
      <c r="P36" s="94" t="s">
        <v>83</v>
      </c>
      <c r="Q36" s="95"/>
      <c r="R36" s="27"/>
      <c r="S36" s="7" t="s">
        <v>114</v>
      </c>
      <c r="T36" s="7"/>
      <c r="U36" s="94" t="s">
        <v>83</v>
      </c>
      <c r="V36" s="95"/>
      <c r="W36" s="27"/>
      <c r="X36" s="7" t="s">
        <v>115</v>
      </c>
      <c r="Y36" s="7"/>
      <c r="Z36" s="94" t="s">
        <v>83</v>
      </c>
      <c r="AA36" s="95"/>
      <c r="AB36" s="49"/>
      <c r="AE36" s="66"/>
    </row>
    <row r="37" spans="1:33" ht="31.5" customHeight="1" x14ac:dyDescent="0.3">
      <c r="A37" s="1"/>
      <c r="B37" s="93"/>
      <c r="C37" s="29"/>
      <c r="D37" s="88" t="s">
        <v>39</v>
      </c>
      <c r="E37" s="88"/>
      <c r="F37" s="88"/>
      <c r="G37" s="88"/>
      <c r="H37" s="53"/>
      <c r="I37" s="89" t="s">
        <v>40</v>
      </c>
      <c r="J37" s="89"/>
      <c r="K37" s="89"/>
      <c r="L37" s="89"/>
      <c r="M37" s="53"/>
      <c r="N37" s="90" t="s">
        <v>41</v>
      </c>
      <c r="O37" s="90"/>
      <c r="P37" s="90"/>
      <c r="Q37" s="90"/>
      <c r="R37" s="53"/>
      <c r="S37" s="101" t="s">
        <v>61</v>
      </c>
      <c r="T37" s="101"/>
      <c r="U37" s="101"/>
      <c r="V37" s="101"/>
      <c r="W37" s="53"/>
      <c r="X37" s="102" t="s">
        <v>42</v>
      </c>
      <c r="Y37" s="102"/>
      <c r="Z37" s="102"/>
      <c r="AA37" s="102"/>
      <c r="AB37" s="51"/>
      <c r="AD37" s="21" t="s">
        <v>3</v>
      </c>
      <c r="AE37" s="58">
        <f>D40+I40+N40+S40+X40</f>
        <v>112</v>
      </c>
      <c r="AG37">
        <f>AE37/14</f>
        <v>8</v>
      </c>
    </row>
    <row r="38" spans="1:33" ht="31.5" customHeight="1" x14ac:dyDescent="0.3">
      <c r="A38" s="1"/>
      <c r="B38" s="93"/>
      <c r="C38" s="29"/>
      <c r="D38" s="88"/>
      <c r="E38" s="88"/>
      <c r="F38" s="88"/>
      <c r="G38" s="88"/>
      <c r="H38" s="53"/>
      <c r="I38" s="89"/>
      <c r="J38" s="89"/>
      <c r="K38" s="89"/>
      <c r="L38" s="89"/>
      <c r="M38" s="53"/>
      <c r="N38" s="90"/>
      <c r="O38" s="90"/>
      <c r="P38" s="90"/>
      <c r="Q38" s="90"/>
      <c r="R38" s="53"/>
      <c r="S38" s="101"/>
      <c r="T38" s="101"/>
      <c r="U38" s="101"/>
      <c r="V38" s="101"/>
      <c r="W38" s="53"/>
      <c r="X38" s="102"/>
      <c r="Y38" s="102"/>
      <c r="Z38" s="102"/>
      <c r="AA38" s="102"/>
      <c r="AB38" s="51"/>
      <c r="AD38" s="22" t="s">
        <v>4</v>
      </c>
      <c r="AE38" s="58">
        <f>E40+J40+O40+T40+Y40</f>
        <v>448</v>
      </c>
    </row>
    <row r="39" spans="1:33" ht="31.5" customHeight="1" x14ac:dyDescent="0.3">
      <c r="A39" s="1"/>
      <c r="B39" s="93"/>
      <c r="C39" s="29"/>
      <c r="D39" s="88"/>
      <c r="E39" s="88"/>
      <c r="F39" s="88"/>
      <c r="G39" s="88"/>
      <c r="H39" s="53"/>
      <c r="I39" s="89"/>
      <c r="J39" s="89"/>
      <c r="K39" s="89"/>
      <c r="L39" s="89"/>
      <c r="M39" s="53"/>
      <c r="N39" s="90"/>
      <c r="O39" s="90"/>
      <c r="P39" s="90"/>
      <c r="Q39" s="90"/>
      <c r="R39" s="53"/>
      <c r="S39" s="101"/>
      <c r="T39" s="101"/>
      <c r="U39" s="101"/>
      <c r="V39" s="101"/>
      <c r="W39" s="53"/>
      <c r="X39" s="102"/>
      <c r="Y39" s="102"/>
      <c r="Z39" s="102"/>
      <c r="AA39" s="102"/>
      <c r="AB39" s="51"/>
      <c r="AD39" s="21" t="s">
        <v>5</v>
      </c>
      <c r="AE39" s="19">
        <f>F40+K40+P40+U40+Z40</f>
        <v>35</v>
      </c>
    </row>
    <row r="40" spans="1:33" ht="37.5" customHeight="1" x14ac:dyDescent="0.45">
      <c r="A40" s="1"/>
      <c r="B40" s="93"/>
      <c r="C40" s="29"/>
      <c r="D40" s="8">
        <v>28</v>
      </c>
      <c r="E40" s="8">
        <v>84</v>
      </c>
      <c r="F40" s="10">
        <f>(D40+E40)*(0.0625)</f>
        <v>7</v>
      </c>
      <c r="G40" s="9" t="s">
        <v>90</v>
      </c>
      <c r="H40" s="26"/>
      <c r="I40" s="8">
        <v>28</v>
      </c>
      <c r="J40" s="8">
        <v>84</v>
      </c>
      <c r="K40" s="10">
        <f>(I40+J40)*(0.0625)</f>
        <v>7</v>
      </c>
      <c r="L40" s="9" t="s">
        <v>90</v>
      </c>
      <c r="M40" s="26"/>
      <c r="N40" s="8">
        <v>14</v>
      </c>
      <c r="O40" s="8">
        <v>98</v>
      </c>
      <c r="P40" s="10">
        <f>(N40+O40)*(0.0625)</f>
        <v>7</v>
      </c>
      <c r="Q40" s="9" t="s">
        <v>90</v>
      </c>
      <c r="R40" s="26"/>
      <c r="S40" s="8">
        <v>28</v>
      </c>
      <c r="T40" s="8">
        <v>84</v>
      </c>
      <c r="U40" s="10">
        <f>(S40+T40)*(0.0625)</f>
        <v>7</v>
      </c>
      <c r="V40" s="9" t="s">
        <v>90</v>
      </c>
      <c r="W40" s="26"/>
      <c r="X40" s="8">
        <v>14</v>
      </c>
      <c r="Y40" s="8">
        <v>98</v>
      </c>
      <c r="Z40" s="10">
        <f>(X40+Y40)*(0.0625)</f>
        <v>7</v>
      </c>
      <c r="AA40" s="9" t="s">
        <v>90</v>
      </c>
      <c r="AB40" s="26"/>
      <c r="AE40" s="66"/>
    </row>
    <row r="41" spans="1:33" ht="4.5" customHeight="1" x14ac:dyDescent="0.45">
      <c r="A41" s="1"/>
      <c r="B41" s="29"/>
      <c r="C41" s="29"/>
      <c r="D41" s="24"/>
      <c r="E41" s="24"/>
      <c r="F41" s="25"/>
      <c r="G41" s="26"/>
      <c r="H41" s="26"/>
      <c r="I41" s="24"/>
      <c r="J41" s="24"/>
      <c r="K41" s="25"/>
      <c r="L41" s="26"/>
      <c r="M41" s="26"/>
      <c r="N41" s="24"/>
      <c r="O41" s="24"/>
      <c r="P41" s="25"/>
      <c r="Q41" s="26"/>
      <c r="R41" s="26"/>
      <c r="S41" s="24"/>
      <c r="T41" s="24"/>
      <c r="U41" s="25"/>
      <c r="V41" s="26"/>
      <c r="W41" s="26"/>
      <c r="X41" s="24"/>
      <c r="Y41" s="24"/>
      <c r="Z41" s="25"/>
      <c r="AA41" s="26"/>
      <c r="AB41" s="26"/>
      <c r="AE41" s="66"/>
    </row>
    <row r="42" spans="1:33" ht="37.5" customHeight="1" x14ac:dyDescent="0.45">
      <c r="A42" s="1"/>
      <c r="B42" s="108" t="s">
        <v>9</v>
      </c>
      <c r="C42" s="29"/>
      <c r="D42" s="7" t="s">
        <v>116</v>
      </c>
      <c r="E42" s="7"/>
      <c r="F42" s="94" t="s">
        <v>83</v>
      </c>
      <c r="G42" s="95"/>
      <c r="H42" s="27"/>
      <c r="I42" s="7" t="s">
        <v>117</v>
      </c>
      <c r="J42" s="7"/>
      <c r="K42" s="94" t="s">
        <v>83</v>
      </c>
      <c r="L42" s="95"/>
      <c r="M42" s="27"/>
      <c r="N42" s="7" t="s">
        <v>118</v>
      </c>
      <c r="O42" s="7"/>
      <c r="P42" s="94" t="s">
        <v>83</v>
      </c>
      <c r="Q42" s="95"/>
      <c r="R42" s="27"/>
      <c r="S42" s="7" t="s">
        <v>119</v>
      </c>
      <c r="T42" s="7"/>
      <c r="U42" s="94" t="s">
        <v>83</v>
      </c>
      <c r="V42" s="95"/>
      <c r="W42" s="27"/>
      <c r="X42" s="7" t="s">
        <v>120</v>
      </c>
      <c r="Y42" s="7"/>
      <c r="Z42" s="94" t="s">
        <v>83</v>
      </c>
      <c r="AA42" s="95"/>
      <c r="AB42" s="27"/>
      <c r="AE42" s="66"/>
    </row>
    <row r="43" spans="1:33" ht="31.5" customHeight="1" x14ac:dyDescent="0.3">
      <c r="A43" s="1"/>
      <c r="B43" s="109"/>
      <c r="C43" s="29"/>
      <c r="D43" s="88" t="s">
        <v>43</v>
      </c>
      <c r="E43" s="88"/>
      <c r="F43" s="88"/>
      <c r="G43" s="88"/>
      <c r="H43" s="53"/>
      <c r="I43" s="89" t="s">
        <v>44</v>
      </c>
      <c r="J43" s="89"/>
      <c r="K43" s="89"/>
      <c r="L43" s="89"/>
      <c r="M43" s="53"/>
      <c r="N43" s="90" t="s">
        <v>82</v>
      </c>
      <c r="O43" s="90"/>
      <c r="P43" s="90"/>
      <c r="Q43" s="90"/>
      <c r="R43" s="53"/>
      <c r="S43" s="101" t="s">
        <v>45</v>
      </c>
      <c r="T43" s="101"/>
      <c r="U43" s="101"/>
      <c r="V43" s="101"/>
      <c r="W43" s="53"/>
      <c r="X43" s="102" t="s">
        <v>46</v>
      </c>
      <c r="Y43" s="102"/>
      <c r="Z43" s="102"/>
      <c r="AA43" s="102"/>
      <c r="AB43" s="51"/>
      <c r="AD43" s="21" t="s">
        <v>3</v>
      </c>
      <c r="AE43" s="58">
        <f>D46+I46+N46+S46+X46</f>
        <v>112</v>
      </c>
      <c r="AG43">
        <f>AE43/14</f>
        <v>8</v>
      </c>
    </row>
    <row r="44" spans="1:33" ht="31.5" customHeight="1" x14ac:dyDescent="0.3">
      <c r="A44" s="1"/>
      <c r="B44" s="109"/>
      <c r="C44" s="29"/>
      <c r="D44" s="88"/>
      <c r="E44" s="88"/>
      <c r="F44" s="88"/>
      <c r="G44" s="88"/>
      <c r="H44" s="53"/>
      <c r="I44" s="89"/>
      <c r="J44" s="89"/>
      <c r="K44" s="89"/>
      <c r="L44" s="89"/>
      <c r="M44" s="53"/>
      <c r="N44" s="90"/>
      <c r="O44" s="90"/>
      <c r="P44" s="90"/>
      <c r="Q44" s="90"/>
      <c r="R44" s="53"/>
      <c r="S44" s="101"/>
      <c r="T44" s="101"/>
      <c r="U44" s="101"/>
      <c r="V44" s="101"/>
      <c r="W44" s="53"/>
      <c r="X44" s="102"/>
      <c r="Y44" s="102"/>
      <c r="Z44" s="102"/>
      <c r="AA44" s="102"/>
      <c r="AB44" s="51"/>
      <c r="AD44" s="22" t="s">
        <v>4</v>
      </c>
      <c r="AE44" s="58">
        <f>E46+J46+O46+T46+Y46</f>
        <v>448</v>
      </c>
    </row>
    <row r="45" spans="1:33" ht="31.5" customHeight="1" x14ac:dyDescent="0.3">
      <c r="A45" s="1"/>
      <c r="B45" s="109"/>
      <c r="C45" s="29"/>
      <c r="D45" s="88"/>
      <c r="E45" s="88"/>
      <c r="F45" s="88"/>
      <c r="G45" s="88"/>
      <c r="H45" s="53"/>
      <c r="I45" s="89"/>
      <c r="J45" s="89"/>
      <c r="K45" s="89"/>
      <c r="L45" s="89"/>
      <c r="M45" s="53"/>
      <c r="N45" s="90"/>
      <c r="O45" s="90"/>
      <c r="P45" s="90"/>
      <c r="Q45" s="90"/>
      <c r="R45" s="53"/>
      <c r="S45" s="101"/>
      <c r="T45" s="101"/>
      <c r="U45" s="101"/>
      <c r="V45" s="101"/>
      <c r="W45" s="53"/>
      <c r="X45" s="102"/>
      <c r="Y45" s="102"/>
      <c r="Z45" s="102"/>
      <c r="AA45" s="102"/>
      <c r="AB45" s="51"/>
      <c r="AD45" s="21" t="s">
        <v>5</v>
      </c>
      <c r="AE45" s="19">
        <f>F46+K46+P46+U46+Z46</f>
        <v>35</v>
      </c>
    </row>
    <row r="46" spans="1:33" ht="37.5" customHeight="1" x14ac:dyDescent="0.45">
      <c r="A46" s="1"/>
      <c r="B46" s="110"/>
      <c r="C46" s="29"/>
      <c r="D46" s="8">
        <v>28</v>
      </c>
      <c r="E46" s="8">
        <v>84</v>
      </c>
      <c r="F46" s="10">
        <f>(D46+E46)*(0.0625)</f>
        <v>7</v>
      </c>
      <c r="G46" s="9" t="s">
        <v>90</v>
      </c>
      <c r="H46" s="26"/>
      <c r="I46" s="8">
        <v>28</v>
      </c>
      <c r="J46" s="8">
        <v>84</v>
      </c>
      <c r="K46" s="10">
        <f>(I46+J46)*(0.0625)</f>
        <v>7</v>
      </c>
      <c r="L46" s="9" t="s">
        <v>90</v>
      </c>
      <c r="M46" s="26"/>
      <c r="N46" s="8">
        <v>14</v>
      </c>
      <c r="O46" s="8">
        <v>98</v>
      </c>
      <c r="P46" s="10">
        <f>(N46+O46)*(0.0625)</f>
        <v>7</v>
      </c>
      <c r="Q46" s="9" t="s">
        <v>90</v>
      </c>
      <c r="R46" s="26"/>
      <c r="S46" s="8">
        <v>28</v>
      </c>
      <c r="T46" s="8">
        <v>84</v>
      </c>
      <c r="U46" s="10">
        <f>(S46+T46)*(0.0625)</f>
        <v>7</v>
      </c>
      <c r="V46" s="9" t="s">
        <v>90</v>
      </c>
      <c r="W46" s="26"/>
      <c r="X46" s="8">
        <v>14</v>
      </c>
      <c r="Y46" s="8">
        <v>98</v>
      </c>
      <c r="Z46" s="10">
        <f>(X46+Y46)*(0.0625)</f>
        <v>7</v>
      </c>
      <c r="AA46" s="9" t="s">
        <v>90</v>
      </c>
      <c r="AB46" s="26"/>
      <c r="AE46" s="66"/>
    </row>
    <row r="47" spans="1:33" ht="4.5" customHeight="1" x14ac:dyDescent="0.45">
      <c r="A47" s="1"/>
      <c r="B47" s="29"/>
      <c r="C47" s="29"/>
      <c r="D47" s="24"/>
      <c r="E47" s="24"/>
      <c r="F47" s="25"/>
      <c r="G47" s="26"/>
      <c r="H47" s="26"/>
      <c r="I47" s="24"/>
      <c r="J47" s="24"/>
      <c r="K47" s="25"/>
      <c r="L47" s="26"/>
      <c r="M47" s="26"/>
      <c r="N47" s="24"/>
      <c r="O47" s="24"/>
      <c r="P47" s="25"/>
      <c r="Q47" s="26"/>
      <c r="R47" s="26"/>
      <c r="S47" s="24"/>
      <c r="T47" s="24"/>
      <c r="U47" s="25"/>
      <c r="V47" s="26"/>
      <c r="W47" s="26"/>
      <c r="X47" s="24"/>
      <c r="Y47" s="24"/>
      <c r="Z47" s="25"/>
      <c r="AA47" s="26"/>
      <c r="AB47" s="26"/>
      <c r="AE47" s="66"/>
    </row>
    <row r="48" spans="1:33" ht="37.5" customHeight="1" x14ac:dyDescent="0.45">
      <c r="A48" s="1"/>
      <c r="B48" s="93" t="s">
        <v>10</v>
      </c>
      <c r="C48" s="29"/>
      <c r="D48" s="7" t="s">
        <v>121</v>
      </c>
      <c r="E48" s="7"/>
      <c r="F48" s="94" t="s">
        <v>83</v>
      </c>
      <c r="G48" s="95"/>
      <c r="H48" s="27"/>
      <c r="I48" s="7" t="s">
        <v>122</v>
      </c>
      <c r="J48" s="7"/>
      <c r="K48" s="94" t="s">
        <v>83</v>
      </c>
      <c r="L48" s="95"/>
      <c r="M48" s="27"/>
      <c r="N48" s="7" t="s">
        <v>123</v>
      </c>
      <c r="O48" s="7"/>
      <c r="P48" s="94" t="s">
        <v>83</v>
      </c>
      <c r="Q48" s="95"/>
      <c r="R48" s="27"/>
      <c r="S48" s="7" t="s">
        <v>124</v>
      </c>
      <c r="T48" s="7"/>
      <c r="U48" s="94" t="s">
        <v>83</v>
      </c>
      <c r="V48" s="95"/>
      <c r="W48" s="27"/>
      <c r="X48" s="7" t="s">
        <v>125</v>
      </c>
      <c r="Y48" s="7"/>
      <c r="Z48" s="94" t="s">
        <v>83</v>
      </c>
      <c r="AA48" s="95"/>
      <c r="AB48" s="49"/>
      <c r="AE48" s="66"/>
    </row>
    <row r="49" spans="1:33" ht="31.5" customHeight="1" x14ac:dyDescent="0.3">
      <c r="A49" s="1"/>
      <c r="B49" s="93"/>
      <c r="C49" s="29"/>
      <c r="D49" s="88" t="s">
        <v>47</v>
      </c>
      <c r="E49" s="88"/>
      <c r="F49" s="88"/>
      <c r="G49" s="88"/>
      <c r="H49" s="53"/>
      <c r="I49" s="89" t="s">
        <v>48</v>
      </c>
      <c r="J49" s="89"/>
      <c r="K49" s="89"/>
      <c r="L49" s="89"/>
      <c r="M49" s="53"/>
      <c r="N49" s="90" t="s">
        <v>49</v>
      </c>
      <c r="O49" s="90"/>
      <c r="P49" s="90"/>
      <c r="Q49" s="90"/>
      <c r="R49" s="53"/>
      <c r="S49" s="89" t="s">
        <v>50</v>
      </c>
      <c r="T49" s="89"/>
      <c r="U49" s="89"/>
      <c r="V49" s="89"/>
      <c r="W49" s="53"/>
      <c r="X49" s="90" t="s">
        <v>58</v>
      </c>
      <c r="Y49" s="90"/>
      <c r="Z49" s="90"/>
      <c r="AA49" s="90"/>
      <c r="AB49" s="51"/>
      <c r="AD49" s="21" t="s">
        <v>3</v>
      </c>
      <c r="AE49" s="58">
        <f>D52+I52+N52+S52+X52</f>
        <v>112</v>
      </c>
      <c r="AG49">
        <f>AE49/14</f>
        <v>8</v>
      </c>
    </row>
    <row r="50" spans="1:33" ht="31.5" customHeight="1" x14ac:dyDescent="0.3">
      <c r="A50" s="1"/>
      <c r="B50" s="93"/>
      <c r="C50" s="29"/>
      <c r="D50" s="88"/>
      <c r="E50" s="88"/>
      <c r="F50" s="88"/>
      <c r="G50" s="88"/>
      <c r="H50" s="53"/>
      <c r="I50" s="89"/>
      <c r="J50" s="89"/>
      <c r="K50" s="89"/>
      <c r="L50" s="89"/>
      <c r="M50" s="53"/>
      <c r="N50" s="90"/>
      <c r="O50" s="90"/>
      <c r="P50" s="90"/>
      <c r="Q50" s="90"/>
      <c r="R50" s="53"/>
      <c r="S50" s="89"/>
      <c r="T50" s="89"/>
      <c r="U50" s="89"/>
      <c r="V50" s="89"/>
      <c r="W50" s="53"/>
      <c r="X50" s="90"/>
      <c r="Y50" s="90"/>
      <c r="Z50" s="90"/>
      <c r="AA50" s="90"/>
      <c r="AB50" s="51"/>
      <c r="AD50" s="22" t="s">
        <v>4</v>
      </c>
      <c r="AE50" s="58">
        <f>E52+J52+O52+T52+Y52</f>
        <v>448</v>
      </c>
    </row>
    <row r="51" spans="1:33" ht="31.5" customHeight="1" x14ac:dyDescent="0.3">
      <c r="A51" s="1"/>
      <c r="B51" s="93"/>
      <c r="C51" s="29"/>
      <c r="D51" s="88"/>
      <c r="E51" s="88"/>
      <c r="F51" s="88"/>
      <c r="G51" s="88"/>
      <c r="H51" s="53"/>
      <c r="I51" s="89"/>
      <c r="J51" s="89"/>
      <c r="K51" s="89"/>
      <c r="L51" s="89"/>
      <c r="M51" s="53"/>
      <c r="N51" s="90"/>
      <c r="O51" s="90"/>
      <c r="P51" s="90"/>
      <c r="Q51" s="90"/>
      <c r="R51" s="53"/>
      <c r="S51" s="89"/>
      <c r="T51" s="89"/>
      <c r="U51" s="89"/>
      <c r="V51" s="89"/>
      <c r="W51" s="53"/>
      <c r="X51" s="90"/>
      <c r="Y51" s="90"/>
      <c r="Z51" s="90"/>
      <c r="AA51" s="90"/>
      <c r="AB51" s="51"/>
      <c r="AD51" s="21" t="s">
        <v>5</v>
      </c>
      <c r="AE51" s="19">
        <f>F52+K52+P52+U52+Z52</f>
        <v>35</v>
      </c>
    </row>
    <row r="52" spans="1:33" ht="37.5" customHeight="1" x14ac:dyDescent="0.45">
      <c r="A52" s="1"/>
      <c r="B52" s="93"/>
      <c r="C52" s="29"/>
      <c r="D52" s="8">
        <v>28</v>
      </c>
      <c r="E52" s="8">
        <v>84</v>
      </c>
      <c r="F52" s="10">
        <f>(D52+E52)*(0.0625)</f>
        <v>7</v>
      </c>
      <c r="G52" s="9" t="s">
        <v>90</v>
      </c>
      <c r="H52" s="26"/>
      <c r="I52" s="8">
        <v>28</v>
      </c>
      <c r="J52" s="8">
        <v>84</v>
      </c>
      <c r="K52" s="10">
        <f>(I52+J52)*(0.0625)</f>
        <v>7</v>
      </c>
      <c r="L52" s="9" t="s">
        <v>90</v>
      </c>
      <c r="M52" s="26"/>
      <c r="N52" s="8">
        <v>28</v>
      </c>
      <c r="O52" s="8">
        <v>84</v>
      </c>
      <c r="P52" s="10">
        <f>(N52+O52)*(0.0625)</f>
        <v>7</v>
      </c>
      <c r="Q52" s="9" t="s">
        <v>90</v>
      </c>
      <c r="R52" s="26"/>
      <c r="S52" s="8">
        <v>14</v>
      </c>
      <c r="T52" s="8">
        <v>98</v>
      </c>
      <c r="U52" s="10">
        <f>(S52+T52)*(0.0625)</f>
        <v>7</v>
      </c>
      <c r="V52" s="9" t="s">
        <v>90</v>
      </c>
      <c r="W52" s="26"/>
      <c r="X52" s="8">
        <v>14</v>
      </c>
      <c r="Y52" s="8">
        <v>98</v>
      </c>
      <c r="Z52" s="10">
        <f>(X52+Y52)*(0.0625)</f>
        <v>7</v>
      </c>
      <c r="AA52" s="9" t="s">
        <v>90</v>
      </c>
      <c r="AB52" s="26"/>
      <c r="AE52" s="66"/>
    </row>
    <row r="53" spans="1:33" ht="4.5" customHeight="1" x14ac:dyDescent="0.45">
      <c r="A53" s="1"/>
      <c r="B53" s="29"/>
      <c r="C53" s="29"/>
      <c r="D53" s="24"/>
      <c r="E53" s="24"/>
      <c r="F53" s="25"/>
      <c r="G53" s="26"/>
      <c r="H53" s="26"/>
      <c r="I53" s="24"/>
      <c r="J53" s="24"/>
      <c r="K53" s="25"/>
      <c r="L53" s="26"/>
      <c r="M53" s="26"/>
      <c r="N53" s="24"/>
      <c r="O53" s="24"/>
      <c r="P53" s="25"/>
      <c r="Q53" s="26"/>
      <c r="R53" s="26"/>
      <c r="S53" s="24"/>
      <c r="T53" s="24"/>
      <c r="U53" s="25"/>
      <c r="V53" s="26"/>
      <c r="W53" s="26"/>
      <c r="X53" s="24"/>
      <c r="Y53" s="24"/>
      <c r="Z53" s="25"/>
      <c r="AA53" s="26"/>
      <c r="AB53" s="26"/>
      <c r="AE53" s="66"/>
    </row>
    <row r="54" spans="1:33" ht="37.5" customHeight="1" x14ac:dyDescent="0.45">
      <c r="A54" s="1"/>
      <c r="B54" s="93" t="s">
        <v>11</v>
      </c>
      <c r="C54" s="29"/>
      <c r="D54" s="7" t="s">
        <v>126</v>
      </c>
      <c r="E54" s="7"/>
      <c r="F54" s="94" t="s">
        <v>83</v>
      </c>
      <c r="G54" s="95"/>
      <c r="H54" s="27"/>
      <c r="I54" s="7" t="s">
        <v>127</v>
      </c>
      <c r="J54" s="7"/>
      <c r="K54" s="94" t="s">
        <v>83</v>
      </c>
      <c r="L54" s="95"/>
      <c r="M54" s="27"/>
      <c r="N54" s="7" t="s">
        <v>128</v>
      </c>
      <c r="O54" s="7"/>
      <c r="P54" s="94" t="s">
        <v>83</v>
      </c>
      <c r="Q54" s="95"/>
      <c r="R54" s="27"/>
      <c r="S54" s="7" t="s">
        <v>129</v>
      </c>
      <c r="T54" s="7"/>
      <c r="U54" s="94" t="s">
        <v>83</v>
      </c>
      <c r="V54" s="95"/>
      <c r="W54" s="27"/>
      <c r="X54" s="7" t="s">
        <v>130</v>
      </c>
      <c r="Y54" s="7"/>
      <c r="Z54" s="94" t="s">
        <v>83</v>
      </c>
      <c r="AA54" s="95"/>
      <c r="AB54" s="27"/>
      <c r="AE54" s="66"/>
    </row>
    <row r="55" spans="1:33" ht="31.5" customHeight="1" x14ac:dyDescent="0.3">
      <c r="A55" s="1"/>
      <c r="B55" s="93"/>
      <c r="C55" s="29"/>
      <c r="D55" s="88" t="s">
        <v>62</v>
      </c>
      <c r="E55" s="88"/>
      <c r="F55" s="88"/>
      <c r="G55" s="88"/>
      <c r="H55" s="53"/>
      <c r="I55" s="89" t="s">
        <v>51</v>
      </c>
      <c r="J55" s="89"/>
      <c r="K55" s="89"/>
      <c r="L55" s="89"/>
      <c r="M55" s="53"/>
      <c r="N55" s="90" t="s">
        <v>84</v>
      </c>
      <c r="O55" s="90"/>
      <c r="P55" s="90"/>
      <c r="Q55" s="90"/>
      <c r="R55" s="53"/>
      <c r="S55" s="89" t="s">
        <v>52</v>
      </c>
      <c r="T55" s="89"/>
      <c r="U55" s="89"/>
      <c r="V55" s="89"/>
      <c r="W55" s="53"/>
      <c r="X55" s="90" t="s">
        <v>59</v>
      </c>
      <c r="Y55" s="90"/>
      <c r="Z55" s="90"/>
      <c r="AA55" s="90"/>
      <c r="AB55" s="51"/>
      <c r="AD55" s="21" t="s">
        <v>3</v>
      </c>
      <c r="AE55" s="58">
        <f>D58+I58+N58+S58+X58</f>
        <v>112</v>
      </c>
      <c r="AG55">
        <f>AE55/14</f>
        <v>8</v>
      </c>
    </row>
    <row r="56" spans="1:33" ht="31.5" customHeight="1" x14ac:dyDescent="0.3">
      <c r="A56" s="1"/>
      <c r="B56" s="93"/>
      <c r="C56" s="29"/>
      <c r="D56" s="88"/>
      <c r="E56" s="88"/>
      <c r="F56" s="88"/>
      <c r="G56" s="88"/>
      <c r="H56" s="53"/>
      <c r="I56" s="89"/>
      <c r="J56" s="89"/>
      <c r="K56" s="89"/>
      <c r="L56" s="89"/>
      <c r="M56" s="53"/>
      <c r="N56" s="90"/>
      <c r="O56" s="90"/>
      <c r="P56" s="90"/>
      <c r="Q56" s="90"/>
      <c r="R56" s="53"/>
      <c r="S56" s="89"/>
      <c r="T56" s="89"/>
      <c r="U56" s="89"/>
      <c r="V56" s="89"/>
      <c r="W56" s="53"/>
      <c r="X56" s="90"/>
      <c r="Y56" s="90"/>
      <c r="Z56" s="90"/>
      <c r="AA56" s="90"/>
      <c r="AB56" s="51"/>
      <c r="AD56" s="22" t="s">
        <v>4</v>
      </c>
      <c r="AE56" s="58">
        <f>E58+J58+O58+T58+Y58</f>
        <v>448</v>
      </c>
    </row>
    <row r="57" spans="1:33" ht="31.5" customHeight="1" x14ac:dyDescent="0.3">
      <c r="A57" s="1"/>
      <c r="B57" s="93"/>
      <c r="C57" s="29"/>
      <c r="D57" s="88"/>
      <c r="E57" s="88"/>
      <c r="F57" s="88"/>
      <c r="G57" s="88"/>
      <c r="H57" s="53"/>
      <c r="I57" s="89"/>
      <c r="J57" s="89"/>
      <c r="K57" s="89"/>
      <c r="L57" s="89"/>
      <c r="M57" s="53"/>
      <c r="N57" s="90"/>
      <c r="O57" s="90"/>
      <c r="P57" s="90"/>
      <c r="Q57" s="90"/>
      <c r="R57" s="53"/>
      <c r="S57" s="89"/>
      <c r="T57" s="89"/>
      <c r="U57" s="89"/>
      <c r="V57" s="89"/>
      <c r="W57" s="53"/>
      <c r="X57" s="90"/>
      <c r="Y57" s="90"/>
      <c r="Z57" s="90"/>
      <c r="AA57" s="90"/>
      <c r="AB57" s="51"/>
      <c r="AD57" s="21" t="s">
        <v>5</v>
      </c>
      <c r="AE57" s="19">
        <f>F58+K58+P58+U58+Z58</f>
        <v>35</v>
      </c>
    </row>
    <row r="58" spans="1:33" ht="37.5" customHeight="1" x14ac:dyDescent="0.45">
      <c r="A58" s="1"/>
      <c r="B58" s="93"/>
      <c r="C58" s="29"/>
      <c r="D58" s="8">
        <v>28</v>
      </c>
      <c r="E58" s="8">
        <v>84</v>
      </c>
      <c r="F58" s="10">
        <f>(D58+E58)*(0.0625)</f>
        <v>7</v>
      </c>
      <c r="G58" s="9" t="s">
        <v>90</v>
      </c>
      <c r="H58" s="26"/>
      <c r="I58" s="8">
        <v>28</v>
      </c>
      <c r="J58" s="8">
        <v>84</v>
      </c>
      <c r="K58" s="10">
        <f>(I58+J58)*(0.0625)</f>
        <v>7</v>
      </c>
      <c r="L58" s="9" t="s">
        <v>90</v>
      </c>
      <c r="M58" s="26"/>
      <c r="N58" s="8">
        <v>14</v>
      </c>
      <c r="O58" s="8">
        <v>98</v>
      </c>
      <c r="P58" s="10">
        <f>(N58+O58)*(0.0625)</f>
        <v>7</v>
      </c>
      <c r="Q58" s="9" t="s">
        <v>90</v>
      </c>
      <c r="R58" s="26"/>
      <c r="S58" s="8">
        <v>28</v>
      </c>
      <c r="T58" s="8">
        <v>84</v>
      </c>
      <c r="U58" s="10">
        <f>(S58+T58)*(0.0625)</f>
        <v>7</v>
      </c>
      <c r="V58" s="9" t="s">
        <v>90</v>
      </c>
      <c r="W58" s="26"/>
      <c r="X58" s="8">
        <v>14</v>
      </c>
      <c r="Y58" s="8">
        <v>98</v>
      </c>
      <c r="Z58" s="10">
        <f>(X58+Y58)*(0.0625)</f>
        <v>7</v>
      </c>
      <c r="AA58" s="9" t="s">
        <v>90</v>
      </c>
      <c r="AB58" s="26"/>
      <c r="AC58" s="1"/>
      <c r="AD58" s="16"/>
    </row>
    <row r="59" spans="1:33" ht="29.25" customHeight="1" x14ac:dyDescent="0.3">
      <c r="A59" s="1"/>
      <c r="B59" s="1"/>
      <c r="C59" s="1"/>
      <c r="D59" s="1"/>
      <c r="E59" s="1"/>
      <c r="F59" s="1"/>
      <c r="G59" s="1"/>
      <c r="H59" s="1"/>
      <c r="I59" s="1"/>
      <c r="J59" s="1"/>
      <c r="K59" s="1"/>
      <c r="L59" s="1"/>
      <c r="M59" s="1"/>
      <c r="N59" s="1"/>
      <c r="O59" s="1"/>
      <c r="P59" s="1"/>
      <c r="Q59" s="1"/>
      <c r="R59" s="1"/>
      <c r="AC59" s="1"/>
      <c r="AD59" s="103" t="s">
        <v>12</v>
      </c>
      <c r="AE59" s="104"/>
    </row>
    <row r="60" spans="1:33" ht="29.25" customHeight="1" x14ac:dyDescent="0.3">
      <c r="A60" s="1"/>
      <c r="B60" s="1"/>
      <c r="C60" s="1"/>
      <c r="D60" s="69"/>
      <c r="E60" s="69"/>
      <c r="F60" s="69"/>
      <c r="G60" s="69"/>
      <c r="H60" s="69"/>
      <c r="I60" s="107" t="s">
        <v>53</v>
      </c>
      <c r="J60" s="107"/>
      <c r="K60" s="107"/>
      <c r="L60" s="107"/>
      <c r="M60" s="107"/>
      <c r="N60" s="107"/>
      <c r="O60" s="107"/>
      <c r="Q60" s="107" t="s">
        <v>53</v>
      </c>
      <c r="R60" s="107"/>
      <c r="S60" s="107"/>
      <c r="T60" s="107"/>
      <c r="U60" s="107"/>
      <c r="V60" s="107"/>
      <c r="W60" s="107"/>
      <c r="AB60" s="52"/>
      <c r="AC60" s="1"/>
      <c r="AD60" s="105"/>
      <c r="AE60" s="106"/>
    </row>
    <row r="61" spans="1:33" ht="29.25" customHeight="1" x14ac:dyDescent="0.4">
      <c r="A61" s="1"/>
      <c r="B61" s="1"/>
      <c r="C61" s="1"/>
      <c r="D61" s="69"/>
      <c r="E61" s="69"/>
      <c r="F61" s="69"/>
      <c r="G61" s="69"/>
      <c r="H61" s="69"/>
      <c r="I61" s="73"/>
      <c r="J61" s="111" t="s">
        <v>85</v>
      </c>
      <c r="K61" s="111"/>
      <c r="L61" s="111"/>
      <c r="M61" s="111"/>
      <c r="N61" s="111"/>
      <c r="O61" s="111"/>
      <c r="Q61" s="70"/>
      <c r="R61" s="111" t="s">
        <v>57</v>
      </c>
      <c r="S61" s="111"/>
      <c r="T61" s="111"/>
      <c r="U61" s="111"/>
      <c r="V61" s="111"/>
      <c r="W61" s="111"/>
      <c r="AB61" s="50"/>
      <c r="AC61" s="1"/>
      <c r="AD61" s="21" t="s">
        <v>3</v>
      </c>
      <c r="AE61" s="59">
        <f>AE7+AE13+AE19+AE25+AE31+AE37+AE43+AE49+AE55</f>
        <v>1008</v>
      </c>
    </row>
    <row r="62" spans="1:33" ht="29.25" customHeight="1" x14ac:dyDescent="0.4">
      <c r="A62" s="1"/>
      <c r="B62" s="1"/>
      <c r="C62" s="1"/>
      <c r="D62" s="69"/>
      <c r="E62" s="69"/>
      <c r="F62" s="69"/>
      <c r="G62" s="69"/>
      <c r="H62" s="69"/>
      <c r="I62" s="74"/>
      <c r="J62" s="111" t="s">
        <v>55</v>
      </c>
      <c r="K62" s="111"/>
      <c r="L62" s="111"/>
      <c r="M62" s="111"/>
      <c r="N62" s="111"/>
      <c r="O62" s="111"/>
      <c r="Q62" s="71"/>
      <c r="R62" s="111" t="s">
        <v>65</v>
      </c>
      <c r="S62" s="111"/>
      <c r="T62" s="111"/>
      <c r="U62" s="111"/>
      <c r="V62" s="111"/>
      <c r="W62" s="111"/>
      <c r="AB62" s="50"/>
      <c r="AC62" s="1"/>
      <c r="AD62" s="22" t="s">
        <v>4</v>
      </c>
      <c r="AE62" s="59">
        <f>AE8+AE14+AE20+AE26+AE32+AE38+AE44+AE50+AE56</f>
        <v>4032</v>
      </c>
    </row>
    <row r="63" spans="1:33" ht="29.25" customHeight="1" x14ac:dyDescent="0.4">
      <c r="D63" s="69"/>
      <c r="E63" s="69"/>
      <c r="F63" s="69"/>
      <c r="G63" s="69"/>
      <c r="H63" s="69"/>
      <c r="I63" s="75"/>
      <c r="J63" s="111" t="s">
        <v>56</v>
      </c>
      <c r="K63" s="111"/>
      <c r="L63" s="111"/>
      <c r="M63" s="111"/>
      <c r="N63" s="111"/>
      <c r="O63" s="111"/>
      <c r="Q63" s="72"/>
      <c r="R63" s="111" t="s">
        <v>86</v>
      </c>
      <c r="S63" s="111"/>
      <c r="T63" s="111"/>
      <c r="U63" s="111"/>
      <c r="V63" s="111"/>
      <c r="W63" s="111"/>
      <c r="AB63" s="50"/>
      <c r="AD63" s="21" t="s">
        <v>5</v>
      </c>
      <c r="AE63" s="20">
        <f>AE9+AE15+AE21+AE27+AE33+AE39+AE45+AE51+AE57</f>
        <v>315</v>
      </c>
    </row>
    <row r="64" spans="1:33" ht="29.25" customHeight="1" x14ac:dyDescent="0.45">
      <c r="D64" s="69"/>
      <c r="E64" s="69"/>
      <c r="F64" s="69"/>
      <c r="G64" s="69"/>
      <c r="H64" s="69"/>
      <c r="I64" s="76"/>
      <c r="J64" s="111" t="s">
        <v>81</v>
      </c>
      <c r="K64" s="111"/>
      <c r="L64" s="111"/>
      <c r="M64" s="111"/>
      <c r="N64" s="111"/>
      <c r="O64" s="111"/>
      <c r="T64" s="5"/>
      <c r="AB64" s="50"/>
    </row>
    <row r="65" spans="4:28" ht="29.25" customHeight="1" x14ac:dyDescent="0.45">
      <c r="D65" s="69"/>
      <c r="E65" s="69"/>
      <c r="F65" s="69"/>
      <c r="G65" s="69"/>
      <c r="H65" s="69"/>
      <c r="T65" s="5"/>
      <c r="AB65" s="50"/>
    </row>
    <row r="66" spans="4:28" ht="29.25" customHeight="1" x14ac:dyDescent="0.45">
      <c r="AB66" s="50"/>
    </row>
    <row r="67" spans="4:28" ht="30.9" customHeight="1" x14ac:dyDescent="0.45"/>
  </sheetData>
  <mergeCells count="112">
    <mergeCell ref="I60:O60"/>
    <mergeCell ref="J61:O61"/>
    <mergeCell ref="J62:O62"/>
    <mergeCell ref="J63:O63"/>
    <mergeCell ref="J64:O64"/>
    <mergeCell ref="X25:AA27"/>
    <mergeCell ref="X31:AA33"/>
    <mergeCell ref="R61:W61"/>
    <mergeCell ref="X43:AA45"/>
    <mergeCell ref="X55:AA57"/>
    <mergeCell ref="Z30:AA30"/>
    <mergeCell ref="Z36:AA36"/>
    <mergeCell ref="X37:AA39"/>
    <mergeCell ref="S25:V27"/>
    <mergeCell ref="S31:V33"/>
    <mergeCell ref="R63:W63"/>
    <mergeCell ref="R62:W62"/>
    <mergeCell ref="I25:L27"/>
    <mergeCell ref="N25:Q27"/>
    <mergeCell ref="K54:L54"/>
    <mergeCell ref="P54:Q54"/>
    <mergeCell ref="U54:V54"/>
    <mergeCell ref="Z54:AA54"/>
    <mergeCell ref="AD59:AE60"/>
    <mergeCell ref="Q60:W60"/>
    <mergeCell ref="B42:B46"/>
    <mergeCell ref="D43:G45"/>
    <mergeCell ref="B54:B58"/>
    <mergeCell ref="I43:L45"/>
    <mergeCell ref="N43:Q45"/>
    <mergeCell ref="S43:V45"/>
    <mergeCell ref="B48:B52"/>
    <mergeCell ref="D55:G57"/>
    <mergeCell ref="I55:L57"/>
    <mergeCell ref="N55:Q57"/>
    <mergeCell ref="S55:V57"/>
    <mergeCell ref="F42:G42"/>
    <mergeCell ref="K42:L42"/>
    <mergeCell ref="P42:Q42"/>
    <mergeCell ref="U42:V42"/>
    <mergeCell ref="Z42:AA42"/>
    <mergeCell ref="F48:G48"/>
    <mergeCell ref="K48:L48"/>
    <mergeCell ref="P48:Q48"/>
    <mergeCell ref="U48:V48"/>
    <mergeCell ref="Z48:AA48"/>
    <mergeCell ref="F54:G54"/>
    <mergeCell ref="B36:B40"/>
    <mergeCell ref="D37:G39"/>
    <mergeCell ref="I37:L39"/>
    <mergeCell ref="N37:Q39"/>
    <mergeCell ref="S37:V39"/>
    <mergeCell ref="F30:G30"/>
    <mergeCell ref="K30:L30"/>
    <mergeCell ref="P30:Q30"/>
    <mergeCell ref="U30:V30"/>
    <mergeCell ref="F36:G36"/>
    <mergeCell ref="K36:L36"/>
    <mergeCell ref="P36:Q36"/>
    <mergeCell ref="U36:V36"/>
    <mergeCell ref="D31:G33"/>
    <mergeCell ref="I31:L33"/>
    <mergeCell ref="N31:Q33"/>
    <mergeCell ref="B2:AC2"/>
    <mergeCell ref="B18:B22"/>
    <mergeCell ref="I7:L9"/>
    <mergeCell ref="N7:Q9"/>
    <mergeCell ref="S7:V9"/>
    <mergeCell ref="X7:AA9"/>
    <mergeCell ref="B12:B16"/>
    <mergeCell ref="D19:G21"/>
    <mergeCell ref="I19:L21"/>
    <mergeCell ref="S19:V21"/>
    <mergeCell ref="X19:AA21"/>
    <mergeCell ref="D13:G15"/>
    <mergeCell ref="I13:L15"/>
    <mergeCell ref="N13:Q15"/>
    <mergeCell ref="S13:V15"/>
    <mergeCell ref="X13:AA15"/>
    <mergeCell ref="K24:L24"/>
    <mergeCell ref="P24:Q24"/>
    <mergeCell ref="U24:V24"/>
    <mergeCell ref="B24:B28"/>
    <mergeCell ref="D25:G27"/>
    <mergeCell ref="B3:AC3"/>
    <mergeCell ref="B4:AC4"/>
    <mergeCell ref="B6:B10"/>
    <mergeCell ref="D7:G9"/>
    <mergeCell ref="D49:G51"/>
    <mergeCell ref="I49:L51"/>
    <mergeCell ref="N49:Q51"/>
    <mergeCell ref="S49:V51"/>
    <mergeCell ref="X49:AA51"/>
    <mergeCell ref="Z24:AA24"/>
    <mergeCell ref="N19:Q21"/>
    <mergeCell ref="B30:B34"/>
    <mergeCell ref="F6:G6"/>
    <mergeCell ref="K6:L6"/>
    <mergeCell ref="P6:Q6"/>
    <mergeCell ref="U6:V6"/>
    <mergeCell ref="Z6:AA6"/>
    <mergeCell ref="F12:G12"/>
    <mergeCell ref="K12:L12"/>
    <mergeCell ref="P12:Q12"/>
    <mergeCell ref="U12:V12"/>
    <mergeCell ref="Z12:AA12"/>
    <mergeCell ref="F18:G18"/>
    <mergeCell ref="K18:L18"/>
    <mergeCell ref="P18:Q18"/>
    <mergeCell ref="U18:V18"/>
    <mergeCell ref="Z18:AA18"/>
    <mergeCell ref="F24:G24"/>
  </mergeCells>
  <phoneticPr fontId="34" type="noConversion"/>
  <pageMargins left="0.25" right="0.25" top="0.75" bottom="0.75" header="0.3" footer="0.3"/>
  <pageSetup scale="2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20"/>
  <sheetViews>
    <sheetView view="pageBreakPreview" topLeftCell="A14" zoomScale="115" zoomScaleNormal="70" zoomScaleSheetLayoutView="115" workbookViewId="0">
      <selection activeCell="B9" sqref="B9"/>
    </sheetView>
  </sheetViews>
  <sheetFormatPr baseColWidth="10" defaultRowHeight="14.4" x14ac:dyDescent="0.3"/>
  <cols>
    <col min="1" max="1" width="15.44140625" customWidth="1"/>
    <col min="2" max="2" width="56.33203125" customWidth="1"/>
    <col min="3" max="3" width="13.44140625" customWidth="1"/>
    <col min="4" max="4" width="14.44140625" customWidth="1"/>
    <col min="5" max="6" width="15.109375" customWidth="1"/>
    <col min="7" max="7" width="13.88671875" customWidth="1"/>
    <col min="8" max="8" width="21.44140625" customWidth="1"/>
  </cols>
  <sheetData>
    <row r="1" spans="1:8" ht="15.6" x14ac:dyDescent="0.3">
      <c r="A1" s="31"/>
      <c r="B1" s="32"/>
      <c r="C1" s="32"/>
      <c r="D1" s="33"/>
      <c r="E1" s="33"/>
      <c r="F1" s="33"/>
      <c r="G1" s="33"/>
      <c r="H1" s="34" t="s">
        <v>66</v>
      </c>
    </row>
    <row r="2" spans="1:8" x14ac:dyDescent="0.3">
      <c r="A2" s="35"/>
      <c r="C2" s="48" t="s">
        <v>67</v>
      </c>
      <c r="D2" s="48"/>
      <c r="E2" s="48"/>
      <c r="F2" s="4"/>
      <c r="G2" s="4"/>
    </row>
    <row r="3" spans="1:8" ht="22.8" x14ac:dyDescent="0.3">
      <c r="A3" s="137" t="s">
        <v>89</v>
      </c>
      <c r="B3" s="137"/>
      <c r="C3" s="137"/>
      <c r="D3" s="137"/>
      <c r="E3" s="137"/>
      <c r="F3" s="137"/>
      <c r="G3" s="137"/>
      <c r="H3" s="137"/>
    </row>
    <row r="4" spans="1:8" ht="42" customHeight="1" x14ac:dyDescent="0.3">
      <c r="A4" s="138" t="s">
        <v>140</v>
      </c>
      <c r="B4" s="139"/>
      <c r="C4" s="139"/>
      <c r="D4" s="139"/>
      <c r="E4" s="139"/>
      <c r="F4" s="139"/>
      <c r="G4" s="139"/>
      <c r="H4" s="139"/>
    </row>
    <row r="5" spans="1:8" ht="30.6" customHeight="1" x14ac:dyDescent="0.3">
      <c r="A5" s="67"/>
      <c r="B5" s="136" t="s">
        <v>68</v>
      </c>
      <c r="C5" s="136"/>
      <c r="D5" s="136"/>
      <c r="E5" s="136"/>
      <c r="F5" s="136"/>
      <c r="G5" s="136"/>
      <c r="H5" s="68"/>
    </row>
    <row r="7" spans="1:8" ht="27" customHeight="1" x14ac:dyDescent="0.3">
      <c r="A7" s="121" t="s">
        <v>69</v>
      </c>
      <c r="B7" s="121" t="s">
        <v>70</v>
      </c>
      <c r="C7" s="121" t="s">
        <v>0</v>
      </c>
      <c r="D7" s="121" t="s">
        <v>1</v>
      </c>
      <c r="E7" s="121" t="s">
        <v>71</v>
      </c>
      <c r="F7" s="121"/>
      <c r="G7" s="121" t="s">
        <v>72</v>
      </c>
      <c r="H7" s="121" t="s">
        <v>73</v>
      </c>
    </row>
    <row r="8" spans="1:8" ht="27" customHeight="1" x14ac:dyDescent="0.3">
      <c r="A8" s="121"/>
      <c r="B8" s="121"/>
      <c r="C8" s="121"/>
      <c r="D8" s="121"/>
      <c r="E8" s="36" t="s">
        <v>74</v>
      </c>
      <c r="F8" s="36" t="s">
        <v>75</v>
      </c>
      <c r="G8" s="121"/>
      <c r="H8" s="121"/>
    </row>
    <row r="9" spans="1:8" ht="29.25" customHeight="1" x14ac:dyDescent="0.3">
      <c r="A9" s="135" t="s">
        <v>55</v>
      </c>
      <c r="B9" s="42" t="s">
        <v>14</v>
      </c>
      <c r="C9" s="7" t="s">
        <v>131</v>
      </c>
      <c r="D9" s="7"/>
      <c r="E9" s="63">
        <v>28</v>
      </c>
      <c r="F9" s="63">
        <v>84</v>
      </c>
      <c r="G9" s="10">
        <f t="shared" ref="G9:G17" si="0">(E9+F9)*(0.0625)</f>
        <v>7</v>
      </c>
      <c r="H9" s="54" t="s">
        <v>138</v>
      </c>
    </row>
    <row r="10" spans="1:8" ht="29.25" customHeight="1" x14ac:dyDescent="0.3">
      <c r="A10" s="135"/>
      <c r="B10" s="42" t="s">
        <v>18</v>
      </c>
      <c r="C10" s="7" t="s">
        <v>91</v>
      </c>
      <c r="D10" s="7"/>
      <c r="E10" s="63">
        <v>28</v>
      </c>
      <c r="F10" s="63">
        <v>84</v>
      </c>
      <c r="G10" s="10">
        <f t="shared" si="0"/>
        <v>7</v>
      </c>
      <c r="H10" s="54" t="s">
        <v>138</v>
      </c>
    </row>
    <row r="11" spans="1:8" ht="29.25" customHeight="1" x14ac:dyDescent="0.3">
      <c r="A11" s="135"/>
      <c r="B11" s="42" t="s">
        <v>22</v>
      </c>
      <c r="C11" s="7" t="s">
        <v>96</v>
      </c>
      <c r="D11" s="7"/>
      <c r="E11" s="63">
        <v>28</v>
      </c>
      <c r="F11" s="63">
        <v>84</v>
      </c>
      <c r="G11" s="10">
        <f t="shared" si="0"/>
        <v>7</v>
      </c>
      <c r="H11" s="54" t="s">
        <v>138</v>
      </c>
    </row>
    <row r="12" spans="1:8" ht="29.25" customHeight="1" x14ac:dyDescent="0.3">
      <c r="A12" s="135"/>
      <c r="B12" s="42" t="s">
        <v>27</v>
      </c>
      <c r="C12" s="7" t="s">
        <v>101</v>
      </c>
      <c r="D12" s="7"/>
      <c r="E12" s="63">
        <v>28</v>
      </c>
      <c r="F12" s="63">
        <v>84</v>
      </c>
      <c r="G12" s="10">
        <f t="shared" si="0"/>
        <v>7</v>
      </c>
      <c r="H12" s="54" t="s">
        <v>138</v>
      </c>
    </row>
    <row r="13" spans="1:8" ht="29.25" customHeight="1" x14ac:dyDescent="0.3">
      <c r="A13" s="135"/>
      <c r="B13" s="42" t="s">
        <v>33</v>
      </c>
      <c r="C13" s="7" t="s">
        <v>106</v>
      </c>
      <c r="D13" s="7"/>
      <c r="E13" s="63">
        <v>28</v>
      </c>
      <c r="F13" s="63">
        <v>84</v>
      </c>
      <c r="G13" s="10">
        <f t="shared" si="0"/>
        <v>7</v>
      </c>
      <c r="H13" s="54" t="s">
        <v>138</v>
      </c>
    </row>
    <row r="14" spans="1:8" ht="29.25" customHeight="1" x14ac:dyDescent="0.3">
      <c r="A14" s="135"/>
      <c r="B14" s="42" t="s">
        <v>39</v>
      </c>
      <c r="C14" s="7" t="s">
        <v>111</v>
      </c>
      <c r="D14" s="7"/>
      <c r="E14" s="63">
        <v>28</v>
      </c>
      <c r="F14" s="63">
        <v>84</v>
      </c>
      <c r="G14" s="10">
        <f t="shared" si="0"/>
        <v>7</v>
      </c>
      <c r="H14" s="54" t="s">
        <v>138</v>
      </c>
    </row>
    <row r="15" spans="1:8" ht="29.25" customHeight="1" x14ac:dyDescent="0.3">
      <c r="A15" s="135"/>
      <c r="B15" s="42" t="s">
        <v>43</v>
      </c>
      <c r="C15" s="7" t="s">
        <v>116</v>
      </c>
      <c r="D15" s="7"/>
      <c r="E15" s="63">
        <v>28</v>
      </c>
      <c r="F15" s="63">
        <v>84</v>
      </c>
      <c r="G15" s="10">
        <f t="shared" si="0"/>
        <v>7</v>
      </c>
      <c r="H15" s="54" t="s">
        <v>138</v>
      </c>
    </row>
    <row r="16" spans="1:8" ht="29.25" customHeight="1" x14ac:dyDescent="0.3">
      <c r="A16" s="135"/>
      <c r="B16" s="42" t="s">
        <v>47</v>
      </c>
      <c r="C16" s="7" t="s">
        <v>121</v>
      </c>
      <c r="D16" s="7"/>
      <c r="E16" s="63">
        <v>28</v>
      </c>
      <c r="F16" s="63">
        <v>84</v>
      </c>
      <c r="G16" s="10">
        <f t="shared" si="0"/>
        <v>7</v>
      </c>
      <c r="H16" s="54" t="s">
        <v>138</v>
      </c>
    </row>
    <row r="17" spans="1:8" ht="29.25" customHeight="1" x14ac:dyDescent="0.3">
      <c r="A17" s="135"/>
      <c r="B17" s="42" t="s">
        <v>62</v>
      </c>
      <c r="C17" s="7" t="s">
        <v>126</v>
      </c>
      <c r="D17" s="7"/>
      <c r="E17" s="63">
        <v>28</v>
      </c>
      <c r="F17" s="63">
        <v>84</v>
      </c>
      <c r="G17" s="10">
        <f t="shared" si="0"/>
        <v>7</v>
      </c>
      <c r="H17" s="54" t="s">
        <v>138</v>
      </c>
    </row>
    <row r="18" spans="1:8" ht="27" customHeight="1" x14ac:dyDescent="0.3">
      <c r="C18" s="39"/>
      <c r="E18" s="46">
        <f>SUM(E9:E17)</f>
        <v>252</v>
      </c>
      <c r="F18" s="46">
        <f t="shared" ref="F18" si="1">SUM(F9:F17)</f>
        <v>756</v>
      </c>
      <c r="G18" s="47">
        <f>SUM(G9:G17)</f>
        <v>63</v>
      </c>
    </row>
    <row r="19" spans="1:8" ht="27" customHeight="1" x14ac:dyDescent="0.3">
      <c r="C19" s="39"/>
    </row>
    <row r="20" spans="1:8" ht="27" customHeight="1" x14ac:dyDescent="0.3">
      <c r="A20" s="121" t="s">
        <v>69</v>
      </c>
      <c r="B20" s="121" t="s">
        <v>70</v>
      </c>
      <c r="C20" s="121" t="s">
        <v>0</v>
      </c>
      <c r="D20" s="121" t="s">
        <v>1</v>
      </c>
      <c r="E20" s="121" t="s">
        <v>71</v>
      </c>
      <c r="F20" s="121"/>
      <c r="G20" s="121" t="s">
        <v>72</v>
      </c>
      <c r="H20" s="121" t="s">
        <v>73</v>
      </c>
    </row>
    <row r="21" spans="1:8" ht="27" customHeight="1" x14ac:dyDescent="0.3">
      <c r="A21" s="121"/>
      <c r="B21" s="121"/>
      <c r="C21" s="121"/>
      <c r="D21" s="121"/>
      <c r="E21" s="36" t="s">
        <v>74</v>
      </c>
      <c r="F21" s="36" t="s">
        <v>75</v>
      </c>
      <c r="G21" s="121"/>
      <c r="H21" s="121"/>
    </row>
    <row r="22" spans="1:8" ht="30.75" customHeight="1" x14ac:dyDescent="0.3">
      <c r="A22" s="131" t="s">
        <v>85</v>
      </c>
      <c r="B22" s="41" t="s">
        <v>15</v>
      </c>
      <c r="C22" s="7" t="s">
        <v>132</v>
      </c>
      <c r="D22" s="38"/>
      <c r="E22" s="8">
        <v>14</v>
      </c>
      <c r="F22" s="8">
        <v>98</v>
      </c>
      <c r="G22" s="10">
        <f>(E22+F22)*(0.0625)</f>
        <v>7</v>
      </c>
      <c r="H22" s="54" t="s">
        <v>138</v>
      </c>
    </row>
    <row r="23" spans="1:8" ht="30.75" customHeight="1" x14ac:dyDescent="0.3">
      <c r="A23" s="131"/>
      <c r="B23" s="41" t="s">
        <v>16</v>
      </c>
      <c r="C23" s="7" t="s">
        <v>133</v>
      </c>
      <c r="D23" s="38"/>
      <c r="E23" s="8">
        <v>28</v>
      </c>
      <c r="F23" s="8">
        <v>84</v>
      </c>
      <c r="G23" s="10">
        <f t="shared" ref="G23:G24" si="2">(E23+F23)*(0.0625)</f>
        <v>7</v>
      </c>
      <c r="H23" s="54" t="s">
        <v>138</v>
      </c>
    </row>
    <row r="24" spans="1:8" ht="30.75" customHeight="1" x14ac:dyDescent="0.3">
      <c r="A24" s="131"/>
      <c r="B24" s="41" t="s">
        <v>17</v>
      </c>
      <c r="C24" s="7" t="s">
        <v>134</v>
      </c>
      <c r="D24" s="37"/>
      <c r="E24" s="8">
        <v>28</v>
      </c>
      <c r="F24" s="8">
        <v>84</v>
      </c>
      <c r="G24" s="10">
        <f t="shared" si="2"/>
        <v>7</v>
      </c>
      <c r="H24" s="54" t="s">
        <v>138</v>
      </c>
    </row>
    <row r="25" spans="1:8" ht="45" customHeight="1" x14ac:dyDescent="0.3">
      <c r="A25" s="131"/>
      <c r="B25" s="41" t="s">
        <v>136</v>
      </c>
      <c r="C25" s="7" t="s">
        <v>132</v>
      </c>
      <c r="D25" s="38"/>
      <c r="E25" s="8">
        <v>14</v>
      </c>
      <c r="F25" s="8">
        <v>98</v>
      </c>
      <c r="G25" s="10">
        <f>(E25+F25)*(0.0625)</f>
        <v>7</v>
      </c>
      <c r="H25" s="54" t="s">
        <v>138</v>
      </c>
    </row>
    <row r="26" spans="1:8" ht="30.75" customHeight="1" x14ac:dyDescent="0.3">
      <c r="A26" s="131"/>
      <c r="B26" s="41" t="s">
        <v>20</v>
      </c>
      <c r="C26" s="7" t="s">
        <v>93</v>
      </c>
      <c r="D26" s="37"/>
      <c r="E26" s="63">
        <v>14</v>
      </c>
      <c r="F26" s="63">
        <v>98</v>
      </c>
      <c r="G26" s="10">
        <f t="shared" ref="G26" si="3">(E26+F26)*(0.0625)</f>
        <v>7</v>
      </c>
      <c r="H26" s="54" t="s">
        <v>138</v>
      </c>
    </row>
    <row r="27" spans="1:8" ht="30.75" customHeight="1" x14ac:dyDescent="0.3">
      <c r="A27" s="131"/>
      <c r="B27" s="41" t="s">
        <v>87</v>
      </c>
      <c r="C27" s="7" t="s">
        <v>94</v>
      </c>
      <c r="D27" s="37"/>
      <c r="E27" s="64">
        <v>14</v>
      </c>
      <c r="F27" s="64">
        <v>98</v>
      </c>
      <c r="G27" s="10">
        <f>(E27+F27)*(0.0625)</f>
        <v>7</v>
      </c>
      <c r="H27" s="54" t="s">
        <v>138</v>
      </c>
    </row>
    <row r="28" spans="1:8" ht="30.75" customHeight="1" x14ac:dyDescent="0.3">
      <c r="A28" s="131"/>
      <c r="B28" s="41" t="s">
        <v>24</v>
      </c>
      <c r="C28" s="7" t="s">
        <v>95</v>
      </c>
      <c r="D28" s="37"/>
      <c r="E28" s="63">
        <v>28</v>
      </c>
      <c r="F28" s="63">
        <v>84</v>
      </c>
      <c r="G28" s="10">
        <f t="shared" ref="G28" si="4">(E28+F28)*(0.0625)</f>
        <v>7</v>
      </c>
      <c r="H28" s="54" t="s">
        <v>138</v>
      </c>
    </row>
    <row r="29" spans="1:8" ht="30.75" customHeight="1" x14ac:dyDescent="0.3">
      <c r="A29" s="131"/>
      <c r="B29" s="41" t="s">
        <v>21</v>
      </c>
      <c r="C29" s="7" t="s">
        <v>98</v>
      </c>
      <c r="D29" s="37"/>
      <c r="E29" s="64">
        <v>14</v>
      </c>
      <c r="F29" s="64">
        <v>98</v>
      </c>
      <c r="G29" s="10">
        <v>6</v>
      </c>
      <c r="H29" s="54" t="s">
        <v>138</v>
      </c>
    </row>
    <row r="30" spans="1:8" ht="30.75" customHeight="1" x14ac:dyDescent="0.3">
      <c r="A30" s="131"/>
      <c r="B30" s="41" t="s">
        <v>29</v>
      </c>
      <c r="C30" s="7" t="s">
        <v>103</v>
      </c>
      <c r="D30" s="37"/>
      <c r="E30" s="64">
        <v>14</v>
      </c>
      <c r="F30" s="64">
        <v>98</v>
      </c>
      <c r="G30" s="10">
        <v>6</v>
      </c>
      <c r="H30" s="54" t="s">
        <v>138</v>
      </c>
    </row>
    <row r="31" spans="1:8" ht="30.75" customHeight="1" x14ac:dyDescent="0.3">
      <c r="A31" s="131"/>
      <c r="B31" s="41" t="s">
        <v>35</v>
      </c>
      <c r="C31" s="7" t="s">
        <v>108</v>
      </c>
      <c r="D31" s="37"/>
      <c r="E31" s="64">
        <v>14</v>
      </c>
      <c r="F31" s="64">
        <v>98</v>
      </c>
      <c r="G31" s="10">
        <v>6</v>
      </c>
      <c r="H31" s="54" t="s">
        <v>138</v>
      </c>
    </row>
    <row r="32" spans="1:8" ht="30.75" customHeight="1" x14ac:dyDescent="0.3">
      <c r="A32" s="131"/>
      <c r="B32" s="41" t="s">
        <v>41</v>
      </c>
      <c r="C32" s="7" t="s">
        <v>113</v>
      </c>
      <c r="D32" s="37"/>
      <c r="E32" s="64">
        <v>14</v>
      </c>
      <c r="F32" s="64">
        <v>98</v>
      </c>
      <c r="G32" s="10">
        <v>6</v>
      </c>
      <c r="H32" s="54" t="s">
        <v>138</v>
      </c>
    </row>
    <row r="33" spans="1:8" ht="30.75" customHeight="1" x14ac:dyDescent="0.3">
      <c r="A33" s="131"/>
      <c r="B33" s="41" t="s">
        <v>60</v>
      </c>
      <c r="C33" s="7" t="s">
        <v>118</v>
      </c>
      <c r="D33" s="37"/>
      <c r="E33" s="64">
        <v>14</v>
      </c>
      <c r="F33" s="64">
        <v>98</v>
      </c>
      <c r="G33" s="10">
        <v>6</v>
      </c>
      <c r="H33" s="54" t="s">
        <v>138</v>
      </c>
    </row>
    <row r="34" spans="1:8" ht="30.75" customHeight="1" x14ac:dyDescent="0.3">
      <c r="A34" s="131"/>
      <c r="B34" s="41" t="s">
        <v>49</v>
      </c>
      <c r="C34" s="7" t="s">
        <v>123</v>
      </c>
      <c r="D34" s="37"/>
      <c r="E34" s="63">
        <v>28</v>
      </c>
      <c r="F34" s="63">
        <v>84</v>
      </c>
      <c r="G34" s="10">
        <v>6</v>
      </c>
      <c r="H34" s="54" t="s">
        <v>138</v>
      </c>
    </row>
    <row r="35" spans="1:8" ht="30.75" customHeight="1" x14ac:dyDescent="0.3">
      <c r="A35" s="131"/>
      <c r="B35" s="41" t="s">
        <v>58</v>
      </c>
      <c r="C35" s="7" t="s">
        <v>124</v>
      </c>
      <c r="D35" s="37"/>
      <c r="E35" s="64">
        <v>14</v>
      </c>
      <c r="F35" s="64">
        <v>98</v>
      </c>
      <c r="G35" s="10">
        <f>(E35+F35)*(0.0625)</f>
        <v>7</v>
      </c>
      <c r="H35" s="54" t="s">
        <v>138</v>
      </c>
    </row>
    <row r="36" spans="1:8" ht="30.75" customHeight="1" x14ac:dyDescent="0.3">
      <c r="A36" s="131"/>
      <c r="B36" s="56" t="s">
        <v>84</v>
      </c>
      <c r="C36" s="7" t="s">
        <v>128</v>
      </c>
      <c r="E36" s="64">
        <v>14</v>
      </c>
      <c r="F36" s="64">
        <v>98</v>
      </c>
      <c r="G36" s="10">
        <f>(E36+F36)*(0.0625)</f>
        <v>7</v>
      </c>
      <c r="H36" s="54" t="s">
        <v>138</v>
      </c>
    </row>
    <row r="37" spans="1:8" ht="30.75" customHeight="1" x14ac:dyDescent="0.3">
      <c r="A37" s="131"/>
      <c r="B37" s="44" t="s">
        <v>59</v>
      </c>
      <c r="C37" s="7" t="s">
        <v>129</v>
      </c>
      <c r="D37" s="7" t="s">
        <v>124</v>
      </c>
      <c r="E37" s="64">
        <v>14</v>
      </c>
      <c r="F37" s="64">
        <v>98</v>
      </c>
      <c r="G37" s="10">
        <f>(E37+F37)*(0.0625)</f>
        <v>7</v>
      </c>
      <c r="H37" s="54" t="s">
        <v>138</v>
      </c>
    </row>
    <row r="38" spans="1:8" ht="27" customHeight="1" x14ac:dyDescent="0.35">
      <c r="E38" s="60">
        <f>SUM(E22:E37)</f>
        <v>280</v>
      </c>
      <c r="F38" s="60">
        <f>SUM(F22:F37)</f>
        <v>1512</v>
      </c>
      <c r="G38" s="61">
        <f>SUM(G22:G37)</f>
        <v>106</v>
      </c>
      <c r="H38" s="40"/>
    </row>
    <row r="39" spans="1:8" ht="27" customHeight="1" x14ac:dyDescent="0.3"/>
    <row r="40" spans="1:8" ht="27" customHeight="1" x14ac:dyDescent="0.3">
      <c r="A40" s="121" t="s">
        <v>69</v>
      </c>
      <c r="B40" s="132" t="s">
        <v>70</v>
      </c>
      <c r="C40" s="121" t="s">
        <v>0</v>
      </c>
      <c r="D40" s="121" t="s">
        <v>1</v>
      </c>
      <c r="E40" s="121" t="s">
        <v>71</v>
      </c>
      <c r="F40" s="121"/>
      <c r="G40" s="121" t="s">
        <v>72</v>
      </c>
      <c r="H40" s="121" t="s">
        <v>73</v>
      </c>
    </row>
    <row r="41" spans="1:8" ht="27" customHeight="1" x14ac:dyDescent="0.3">
      <c r="A41" s="121"/>
      <c r="B41" s="133"/>
      <c r="C41" s="121"/>
      <c r="D41" s="121"/>
      <c r="E41" s="36" t="s">
        <v>74</v>
      </c>
      <c r="F41" s="36" t="s">
        <v>75</v>
      </c>
      <c r="G41" s="121"/>
      <c r="H41" s="121"/>
    </row>
    <row r="42" spans="1:8" ht="31.5" customHeight="1" x14ac:dyDescent="0.3">
      <c r="A42" s="134" t="s">
        <v>56</v>
      </c>
      <c r="B42" s="42" t="s">
        <v>25</v>
      </c>
      <c r="C42" s="7" t="s">
        <v>99</v>
      </c>
      <c r="D42" s="37"/>
      <c r="E42" s="8">
        <v>28</v>
      </c>
      <c r="F42" s="8">
        <v>84</v>
      </c>
      <c r="G42" s="10">
        <f>(E42+F42)*(0.0625)</f>
        <v>7</v>
      </c>
      <c r="H42" s="54" t="s">
        <v>138</v>
      </c>
    </row>
    <row r="43" spans="1:8" ht="31.5" customHeight="1" x14ac:dyDescent="0.3">
      <c r="A43" s="134"/>
      <c r="B43" s="42" t="s">
        <v>30</v>
      </c>
      <c r="C43" s="7" t="s">
        <v>104</v>
      </c>
      <c r="D43" s="37"/>
      <c r="E43" s="8">
        <v>28</v>
      </c>
      <c r="F43" s="8">
        <v>84</v>
      </c>
      <c r="G43" s="10">
        <f t="shared" ref="G43:G46" si="5">(E43+F43)*(0.0625)</f>
        <v>7</v>
      </c>
      <c r="H43" s="54" t="s">
        <v>138</v>
      </c>
    </row>
    <row r="44" spans="1:8" ht="31.5" customHeight="1" x14ac:dyDescent="0.3">
      <c r="A44" s="134"/>
      <c r="B44" s="42" t="s">
        <v>36</v>
      </c>
      <c r="C44" s="7" t="s">
        <v>109</v>
      </c>
      <c r="D44" s="37"/>
      <c r="E44" s="8">
        <v>28</v>
      </c>
      <c r="F44" s="8">
        <v>84</v>
      </c>
      <c r="G44" s="10">
        <f>(E44+F44)*(0.0625)</f>
        <v>7</v>
      </c>
      <c r="H44" s="54" t="s">
        <v>138</v>
      </c>
    </row>
    <row r="45" spans="1:8" ht="31.5" customHeight="1" x14ac:dyDescent="0.3">
      <c r="A45" s="134"/>
      <c r="B45" s="42" t="s">
        <v>61</v>
      </c>
      <c r="C45" s="7" t="s">
        <v>114</v>
      </c>
      <c r="D45" s="37"/>
      <c r="E45" s="8">
        <v>28</v>
      </c>
      <c r="F45" s="8">
        <v>84</v>
      </c>
      <c r="G45" s="10">
        <f t="shared" si="5"/>
        <v>7</v>
      </c>
      <c r="H45" s="54" t="s">
        <v>138</v>
      </c>
    </row>
    <row r="46" spans="1:8" ht="33.75" customHeight="1" x14ac:dyDescent="0.3">
      <c r="A46" s="134"/>
      <c r="B46" s="42" t="s">
        <v>45</v>
      </c>
      <c r="C46" s="7" t="s">
        <v>119</v>
      </c>
      <c r="D46" s="37"/>
      <c r="E46" s="8">
        <v>28</v>
      </c>
      <c r="F46" s="8">
        <v>84</v>
      </c>
      <c r="G46" s="10">
        <f t="shared" si="5"/>
        <v>7</v>
      </c>
      <c r="H46" s="54" t="s">
        <v>138</v>
      </c>
    </row>
    <row r="47" spans="1:8" ht="27" customHeight="1" x14ac:dyDescent="0.3">
      <c r="C47" s="39"/>
      <c r="E47" s="60">
        <f>SUM(E42:E46)</f>
        <v>140</v>
      </c>
      <c r="F47" s="60">
        <f>SUM(F42:F46)</f>
        <v>420</v>
      </c>
      <c r="G47" s="61">
        <f t="shared" ref="G47" si="6">SUM(G42:G46)</f>
        <v>35</v>
      </c>
    </row>
    <row r="48" spans="1:8" ht="27" customHeight="1" x14ac:dyDescent="0.3">
      <c r="C48" s="39"/>
    </row>
    <row r="49" spans="1:8" ht="27" customHeight="1" x14ac:dyDescent="0.3">
      <c r="A49" s="121" t="s">
        <v>69</v>
      </c>
      <c r="B49" s="132" t="s">
        <v>70</v>
      </c>
      <c r="C49" s="121" t="s">
        <v>0</v>
      </c>
      <c r="D49" s="121" t="s">
        <v>1</v>
      </c>
      <c r="E49" s="121" t="s">
        <v>71</v>
      </c>
      <c r="F49" s="121"/>
      <c r="G49" s="121" t="s">
        <v>72</v>
      </c>
      <c r="H49" s="121" t="s">
        <v>73</v>
      </c>
    </row>
    <row r="50" spans="1:8" ht="27" customHeight="1" x14ac:dyDescent="0.3">
      <c r="A50" s="121"/>
      <c r="B50" s="133"/>
      <c r="C50" s="121"/>
      <c r="D50" s="121"/>
      <c r="E50" s="36" t="s">
        <v>74</v>
      </c>
      <c r="F50" s="36" t="s">
        <v>75</v>
      </c>
      <c r="G50" s="121"/>
      <c r="H50" s="121"/>
    </row>
    <row r="51" spans="1:8" ht="48" customHeight="1" x14ac:dyDescent="0.3">
      <c r="A51" s="129" t="s">
        <v>57</v>
      </c>
      <c r="B51" s="42" t="s">
        <v>40</v>
      </c>
      <c r="C51" s="7" t="s">
        <v>112</v>
      </c>
      <c r="D51" s="37"/>
      <c r="E51" s="8">
        <v>28</v>
      </c>
      <c r="F51" s="8">
        <v>84</v>
      </c>
      <c r="G51" s="10">
        <f t="shared" ref="G51:G56" si="7">(E51+F51)*(0.0625)</f>
        <v>7</v>
      </c>
      <c r="H51" s="54" t="s">
        <v>138</v>
      </c>
    </row>
    <row r="52" spans="1:8" ht="48" customHeight="1" x14ac:dyDescent="0.3">
      <c r="A52" s="129"/>
      <c r="B52" s="42" t="s">
        <v>44</v>
      </c>
      <c r="C52" s="7" t="s">
        <v>117</v>
      </c>
      <c r="D52" s="37"/>
      <c r="E52" s="8">
        <v>28</v>
      </c>
      <c r="F52" s="8">
        <v>84</v>
      </c>
      <c r="G52" s="10">
        <f t="shared" si="7"/>
        <v>7</v>
      </c>
      <c r="H52" s="54" t="s">
        <v>138</v>
      </c>
    </row>
    <row r="53" spans="1:8" ht="48" customHeight="1" x14ac:dyDescent="0.3">
      <c r="A53" s="129"/>
      <c r="B53" s="42" t="s">
        <v>48</v>
      </c>
      <c r="C53" s="7" t="s">
        <v>122</v>
      </c>
      <c r="D53" s="37"/>
      <c r="E53" s="8">
        <v>28</v>
      </c>
      <c r="F53" s="8">
        <v>84</v>
      </c>
      <c r="G53" s="10">
        <f t="shared" si="7"/>
        <v>7</v>
      </c>
      <c r="H53" s="54" t="s">
        <v>138</v>
      </c>
    </row>
    <row r="54" spans="1:8" ht="48" customHeight="1" x14ac:dyDescent="0.3">
      <c r="A54" s="129"/>
      <c r="B54" s="42" t="s">
        <v>51</v>
      </c>
      <c r="C54" s="7" t="s">
        <v>127</v>
      </c>
      <c r="D54" s="37"/>
      <c r="E54" s="8">
        <v>28</v>
      </c>
      <c r="F54" s="8">
        <v>84</v>
      </c>
      <c r="G54" s="10">
        <f t="shared" si="7"/>
        <v>7</v>
      </c>
      <c r="H54" s="54" t="s">
        <v>138</v>
      </c>
    </row>
    <row r="55" spans="1:8" ht="48" customHeight="1" x14ac:dyDescent="0.3">
      <c r="A55" s="129"/>
      <c r="B55" s="42" t="s">
        <v>50</v>
      </c>
      <c r="C55" s="7" t="s">
        <v>124</v>
      </c>
      <c r="D55" s="37"/>
      <c r="E55" s="64">
        <v>14</v>
      </c>
      <c r="F55" s="64">
        <v>98</v>
      </c>
      <c r="G55" s="10">
        <f t="shared" si="7"/>
        <v>7</v>
      </c>
      <c r="H55" s="54" t="s">
        <v>138</v>
      </c>
    </row>
    <row r="56" spans="1:8" ht="48" customHeight="1" x14ac:dyDescent="0.3">
      <c r="A56" s="129"/>
      <c r="B56" s="42" t="s">
        <v>52</v>
      </c>
      <c r="C56" s="7" t="s">
        <v>129</v>
      </c>
      <c r="D56" s="37"/>
      <c r="E56" s="8">
        <v>28</v>
      </c>
      <c r="F56" s="8">
        <v>84</v>
      </c>
      <c r="G56" s="10">
        <f t="shared" si="7"/>
        <v>7</v>
      </c>
      <c r="H56" s="54" t="s">
        <v>138</v>
      </c>
    </row>
    <row r="57" spans="1:8" ht="27" customHeight="1" x14ac:dyDescent="0.35">
      <c r="C57" s="39"/>
      <c r="E57" s="60">
        <f>SUM(E51:E56)</f>
        <v>154</v>
      </c>
      <c r="F57" s="60">
        <f>SUM(F51:F56)</f>
        <v>518</v>
      </c>
      <c r="G57" s="61">
        <f>SUM(G51:G56)</f>
        <v>42</v>
      </c>
      <c r="H57" s="40"/>
    </row>
    <row r="58" spans="1:8" ht="27" customHeight="1" x14ac:dyDescent="0.3">
      <c r="C58" s="39"/>
      <c r="E58" s="4"/>
      <c r="F58" s="4"/>
      <c r="G58" s="4"/>
    </row>
    <row r="59" spans="1:8" ht="27" customHeight="1" x14ac:dyDescent="0.3">
      <c r="A59" s="121" t="s">
        <v>69</v>
      </c>
      <c r="B59" s="121" t="s">
        <v>70</v>
      </c>
      <c r="C59" s="121" t="s">
        <v>0</v>
      </c>
      <c r="D59" s="121" t="s">
        <v>1</v>
      </c>
      <c r="E59" s="121" t="s">
        <v>71</v>
      </c>
      <c r="F59" s="121"/>
      <c r="G59" s="121" t="s">
        <v>72</v>
      </c>
      <c r="H59" s="121" t="s">
        <v>73</v>
      </c>
    </row>
    <row r="60" spans="1:8" ht="27" customHeight="1" x14ac:dyDescent="0.3">
      <c r="A60" s="121"/>
      <c r="B60" s="121"/>
      <c r="C60" s="121"/>
      <c r="D60" s="121"/>
      <c r="E60" s="36" t="s">
        <v>74</v>
      </c>
      <c r="F60" s="36" t="s">
        <v>75</v>
      </c>
      <c r="G60" s="121"/>
      <c r="H60" s="121"/>
    </row>
    <row r="61" spans="1:8" ht="41.25" customHeight="1" x14ac:dyDescent="0.3">
      <c r="A61" s="130" t="s">
        <v>81</v>
      </c>
      <c r="B61" s="43" t="s">
        <v>19</v>
      </c>
      <c r="C61" s="7" t="s">
        <v>92</v>
      </c>
      <c r="D61" s="37"/>
      <c r="E61" s="8">
        <v>28</v>
      </c>
      <c r="F61" s="8">
        <v>84</v>
      </c>
      <c r="G61" s="10">
        <f>(E61+F61)*(0.0625)</f>
        <v>7</v>
      </c>
      <c r="H61" s="54" t="s">
        <v>138</v>
      </c>
    </row>
    <row r="62" spans="1:8" ht="41.25" customHeight="1" x14ac:dyDescent="0.3">
      <c r="A62" s="130"/>
      <c r="B62" s="43" t="s">
        <v>23</v>
      </c>
      <c r="C62" s="7" t="s">
        <v>97</v>
      </c>
      <c r="D62" s="37"/>
      <c r="E62" s="8">
        <v>28</v>
      </c>
      <c r="F62" s="8">
        <v>84</v>
      </c>
      <c r="G62" s="10">
        <f t="shared" ref="G62:G64" si="8">(E62+F62)*(0.0625)</f>
        <v>7</v>
      </c>
      <c r="H62" s="54" t="s">
        <v>138</v>
      </c>
    </row>
    <row r="63" spans="1:8" ht="41.25" customHeight="1" x14ac:dyDescent="0.3">
      <c r="A63" s="130"/>
      <c r="B63" s="43" t="s">
        <v>28</v>
      </c>
      <c r="C63" s="7" t="s">
        <v>102</v>
      </c>
      <c r="D63" s="37"/>
      <c r="E63" s="8">
        <v>28</v>
      </c>
      <c r="F63" s="8">
        <v>84</v>
      </c>
      <c r="G63" s="10">
        <f t="shared" si="8"/>
        <v>7</v>
      </c>
      <c r="H63" s="54" t="s">
        <v>138</v>
      </c>
    </row>
    <row r="64" spans="1:8" ht="41.25" customHeight="1" x14ac:dyDescent="0.3">
      <c r="A64" s="130"/>
      <c r="B64" s="42" t="s">
        <v>34</v>
      </c>
      <c r="C64" s="7" t="s">
        <v>107</v>
      </c>
      <c r="D64" s="37"/>
      <c r="E64" s="8">
        <v>28</v>
      </c>
      <c r="F64" s="8">
        <v>84</v>
      </c>
      <c r="G64" s="10">
        <f t="shared" si="8"/>
        <v>7</v>
      </c>
      <c r="H64" s="54" t="s">
        <v>138</v>
      </c>
    </row>
    <row r="65" spans="1:17" ht="27" customHeight="1" x14ac:dyDescent="0.3">
      <c r="C65" s="39"/>
      <c r="E65" s="60">
        <f>SUM(E61:E64)</f>
        <v>112</v>
      </c>
      <c r="F65" s="60">
        <f>SUM(F61:F64)</f>
        <v>336</v>
      </c>
      <c r="G65" s="61">
        <f t="shared" ref="G65" si="9">SUM(G61:G64)</f>
        <v>28</v>
      </c>
    </row>
    <row r="66" spans="1:17" ht="27" customHeight="1" x14ac:dyDescent="0.3">
      <c r="C66" s="39"/>
    </row>
    <row r="67" spans="1:17" ht="27" customHeight="1" x14ac:dyDescent="0.3">
      <c r="A67" s="121" t="s">
        <v>69</v>
      </c>
      <c r="B67" s="121" t="s">
        <v>70</v>
      </c>
      <c r="C67" s="121" t="s">
        <v>0</v>
      </c>
      <c r="D67" s="121" t="s">
        <v>1</v>
      </c>
      <c r="E67" s="121" t="s">
        <v>71</v>
      </c>
      <c r="F67" s="121"/>
      <c r="G67" s="121" t="s">
        <v>72</v>
      </c>
      <c r="H67" s="121" t="s">
        <v>73</v>
      </c>
    </row>
    <row r="68" spans="1:17" ht="27" customHeight="1" x14ac:dyDescent="0.3">
      <c r="A68" s="121"/>
      <c r="B68" s="121"/>
      <c r="C68" s="121"/>
      <c r="D68" s="121"/>
      <c r="E68" s="36" t="s">
        <v>74</v>
      </c>
      <c r="F68" s="36" t="s">
        <v>75</v>
      </c>
      <c r="G68" s="121"/>
      <c r="H68" s="121"/>
    </row>
    <row r="69" spans="1:17" ht="41.25" customHeight="1" x14ac:dyDescent="0.3">
      <c r="A69" s="126" t="s">
        <v>65</v>
      </c>
      <c r="B69" s="42" t="s">
        <v>26</v>
      </c>
      <c r="C69" s="7" t="s">
        <v>100</v>
      </c>
      <c r="D69" s="38"/>
      <c r="E69" s="64">
        <v>14</v>
      </c>
      <c r="F69" s="64">
        <v>98</v>
      </c>
      <c r="G69" s="10">
        <f>(E69+F69)*(0.0625)</f>
        <v>7</v>
      </c>
      <c r="H69" s="54" t="s">
        <v>138</v>
      </c>
    </row>
    <row r="70" spans="1:17" ht="41.25" customHeight="1" x14ac:dyDescent="0.3">
      <c r="A70" s="126"/>
      <c r="B70" s="42" t="s">
        <v>31</v>
      </c>
      <c r="C70" s="7" t="s">
        <v>105</v>
      </c>
      <c r="D70" s="37"/>
      <c r="E70" s="64">
        <v>14</v>
      </c>
      <c r="F70" s="64">
        <v>98</v>
      </c>
      <c r="G70" s="10">
        <f t="shared" ref="G70:G73" si="10">(E70+F70)*(0.0625)</f>
        <v>7</v>
      </c>
      <c r="H70" s="54" t="s">
        <v>138</v>
      </c>
    </row>
    <row r="71" spans="1:17" ht="41.25" customHeight="1" x14ac:dyDescent="0.3">
      <c r="A71" s="126"/>
      <c r="B71" s="42" t="s">
        <v>37</v>
      </c>
      <c r="C71" s="7" t="s">
        <v>110</v>
      </c>
      <c r="D71" s="37"/>
      <c r="E71" s="64">
        <v>14</v>
      </c>
      <c r="F71" s="64">
        <v>98</v>
      </c>
      <c r="G71" s="10">
        <f t="shared" si="10"/>
        <v>7</v>
      </c>
      <c r="H71" s="54" t="s">
        <v>138</v>
      </c>
    </row>
    <row r="72" spans="1:17" ht="41.25" customHeight="1" x14ac:dyDescent="0.3">
      <c r="A72" s="126"/>
      <c r="B72" s="42" t="s">
        <v>42</v>
      </c>
      <c r="C72" s="7" t="s">
        <v>115</v>
      </c>
      <c r="D72" s="37"/>
      <c r="E72" s="64">
        <v>14</v>
      </c>
      <c r="F72" s="64">
        <v>98</v>
      </c>
      <c r="G72" s="10">
        <f t="shared" si="10"/>
        <v>7</v>
      </c>
      <c r="H72" s="54" t="s">
        <v>138</v>
      </c>
    </row>
    <row r="73" spans="1:17" ht="41.25" customHeight="1" x14ac:dyDescent="0.3">
      <c r="A73" s="126"/>
      <c r="B73" s="42" t="s">
        <v>46</v>
      </c>
      <c r="C73" s="7" t="s">
        <v>120</v>
      </c>
      <c r="D73" s="37"/>
      <c r="E73" s="64">
        <v>14</v>
      </c>
      <c r="F73" s="64">
        <v>98</v>
      </c>
      <c r="G73" s="10">
        <f t="shared" si="10"/>
        <v>7</v>
      </c>
      <c r="H73" s="54" t="s">
        <v>138</v>
      </c>
    </row>
    <row r="74" spans="1:17" ht="39" customHeight="1" x14ac:dyDescent="0.3">
      <c r="C74" s="39"/>
      <c r="E74" s="77">
        <f>SUM(E69:E73)</f>
        <v>70</v>
      </c>
      <c r="F74" s="77">
        <f>SUM(F69:F73)</f>
        <v>490</v>
      </c>
      <c r="G74" s="61">
        <f t="shared" ref="G74" si="11">SUM(G69:G73)</f>
        <v>35</v>
      </c>
    </row>
    <row r="75" spans="1:17" ht="27" customHeight="1" x14ac:dyDescent="0.3">
      <c r="B75" s="55"/>
      <c r="C75" s="39"/>
      <c r="E75" s="46"/>
      <c r="F75" s="46"/>
      <c r="G75" s="47"/>
    </row>
    <row r="76" spans="1:17" ht="27" customHeight="1" x14ac:dyDescent="0.3">
      <c r="C76" s="39"/>
    </row>
    <row r="77" spans="1:17" s="40" customFormat="1" ht="27" customHeight="1" x14ac:dyDescent="0.35">
      <c r="B77" s="127" t="s">
        <v>76</v>
      </c>
      <c r="C77" s="127"/>
      <c r="D77" s="127"/>
      <c r="E77" s="127"/>
      <c r="F77" s="127"/>
      <c r="G77" s="127"/>
    </row>
    <row r="78" spans="1:17" ht="27" customHeight="1" x14ac:dyDescent="0.3">
      <c r="B78" s="86" t="s">
        <v>69</v>
      </c>
      <c r="C78" s="128" t="s">
        <v>77</v>
      </c>
      <c r="D78" s="128"/>
      <c r="E78" s="86" t="s">
        <v>78</v>
      </c>
      <c r="F78" s="86" t="s">
        <v>79</v>
      </c>
      <c r="G78" s="86" t="s">
        <v>72</v>
      </c>
    </row>
    <row r="79" spans="1:17" ht="27" customHeight="1" x14ac:dyDescent="0.3">
      <c r="B79" s="78" t="s">
        <v>55</v>
      </c>
      <c r="C79" s="122">
        <v>9</v>
      </c>
      <c r="D79" s="122"/>
      <c r="E79" s="79">
        <f>E18</f>
        <v>252</v>
      </c>
      <c r="F79" s="79">
        <f t="shared" ref="F79:G79" si="12">F18</f>
        <v>756</v>
      </c>
      <c r="G79" s="80">
        <f t="shared" si="12"/>
        <v>63</v>
      </c>
      <c r="K79" s="45"/>
      <c r="M79" s="45"/>
      <c r="N79" s="45"/>
      <c r="O79" s="45"/>
      <c r="P79" s="45"/>
      <c r="Q79" s="45"/>
    </row>
    <row r="80" spans="1:17" ht="27" customHeight="1" x14ac:dyDescent="0.3">
      <c r="B80" s="81" t="s">
        <v>54</v>
      </c>
      <c r="C80" s="122">
        <v>16</v>
      </c>
      <c r="D80" s="122"/>
      <c r="E80" s="79">
        <f>E38</f>
        <v>280</v>
      </c>
      <c r="F80" s="79">
        <f t="shared" ref="F80:G80" si="13">F38</f>
        <v>1512</v>
      </c>
      <c r="G80" s="80">
        <f t="shared" si="13"/>
        <v>106</v>
      </c>
      <c r="K80" s="45"/>
      <c r="M80" s="45"/>
      <c r="N80" s="45"/>
      <c r="O80" s="45"/>
      <c r="P80" s="45"/>
      <c r="Q80" s="45"/>
    </row>
    <row r="81" spans="2:17" ht="27" customHeight="1" x14ac:dyDescent="0.3">
      <c r="B81" s="82" t="s">
        <v>56</v>
      </c>
      <c r="C81" s="122">
        <v>5</v>
      </c>
      <c r="D81" s="122"/>
      <c r="E81" s="79">
        <f>E47</f>
        <v>140</v>
      </c>
      <c r="F81" s="79">
        <f t="shared" ref="F81:G81" si="14">F47</f>
        <v>420</v>
      </c>
      <c r="G81" s="80">
        <f t="shared" si="14"/>
        <v>35</v>
      </c>
      <c r="K81" s="45"/>
      <c r="M81" s="45"/>
      <c r="N81" s="45"/>
      <c r="O81" s="45"/>
      <c r="P81" s="45"/>
      <c r="Q81" s="45"/>
    </row>
    <row r="82" spans="2:17" ht="27" customHeight="1" x14ac:dyDescent="0.3">
      <c r="B82" s="83" t="s">
        <v>57</v>
      </c>
      <c r="C82" s="122">
        <v>6</v>
      </c>
      <c r="D82" s="122"/>
      <c r="E82" s="79">
        <f>E57</f>
        <v>154</v>
      </c>
      <c r="F82" s="79">
        <f t="shared" ref="F82:G82" si="15">F57</f>
        <v>518</v>
      </c>
      <c r="G82" s="80">
        <f t="shared" si="15"/>
        <v>42</v>
      </c>
      <c r="K82" s="45"/>
      <c r="M82" s="45"/>
      <c r="N82" s="45"/>
      <c r="O82" s="45"/>
      <c r="P82" s="45"/>
      <c r="Q82" s="45"/>
    </row>
    <row r="83" spans="2:17" ht="27" customHeight="1" x14ac:dyDescent="0.3">
      <c r="B83" s="84" t="s">
        <v>81</v>
      </c>
      <c r="C83" s="122">
        <v>4</v>
      </c>
      <c r="D83" s="122"/>
      <c r="E83" s="79">
        <f>E65</f>
        <v>112</v>
      </c>
      <c r="F83" s="79">
        <f t="shared" ref="F83:G83" si="16">F65</f>
        <v>336</v>
      </c>
      <c r="G83" s="80">
        <f t="shared" si="16"/>
        <v>28</v>
      </c>
      <c r="K83" s="45"/>
      <c r="M83" s="45"/>
      <c r="N83" s="45"/>
      <c r="O83" s="45"/>
      <c r="P83" s="45"/>
      <c r="Q83" s="45"/>
    </row>
    <row r="84" spans="2:17" ht="27" customHeight="1" x14ac:dyDescent="0.3">
      <c r="B84" s="85" t="s">
        <v>65</v>
      </c>
      <c r="C84" s="122">
        <v>5</v>
      </c>
      <c r="D84" s="122"/>
      <c r="E84" s="79">
        <f>E74</f>
        <v>70</v>
      </c>
      <c r="F84" s="79">
        <f t="shared" ref="F84:G84" si="17">F74</f>
        <v>490</v>
      </c>
      <c r="G84" s="80">
        <f t="shared" si="17"/>
        <v>35</v>
      </c>
      <c r="K84" s="45"/>
      <c r="M84" s="45"/>
      <c r="N84" s="45"/>
      <c r="O84" s="45"/>
      <c r="P84" s="45"/>
      <c r="Q84" s="45"/>
    </row>
    <row r="85" spans="2:17" ht="27" customHeight="1" x14ac:dyDescent="0.3">
      <c r="B85" s="87" t="s">
        <v>12</v>
      </c>
      <c r="C85" s="123">
        <f>SUM(C79:C84)</f>
        <v>45</v>
      </c>
      <c r="D85" s="123"/>
      <c r="E85" s="65">
        <f>SUM(E79:E84)</f>
        <v>1008</v>
      </c>
      <c r="F85" s="65">
        <f>SUM(F79:F84)</f>
        <v>4032</v>
      </c>
      <c r="G85" s="57">
        <f>SUM(G79:G84)</f>
        <v>309</v>
      </c>
    </row>
    <row r="86" spans="2:17" x14ac:dyDescent="0.3">
      <c r="D86" s="4"/>
      <c r="E86" s="4"/>
      <c r="F86" s="4"/>
      <c r="G86" s="4"/>
    </row>
    <row r="87" spans="2:17" x14ac:dyDescent="0.3">
      <c r="B87" s="124" t="s">
        <v>80</v>
      </c>
      <c r="C87" s="124"/>
      <c r="D87" s="124"/>
      <c r="E87" s="124"/>
      <c r="F87" s="124"/>
      <c r="G87" s="124"/>
    </row>
    <row r="88" spans="2:17" ht="15" customHeight="1" x14ac:dyDescent="0.3">
      <c r="B88" s="125" t="s">
        <v>139</v>
      </c>
      <c r="C88" s="125"/>
      <c r="D88" s="125"/>
      <c r="E88" s="125"/>
      <c r="F88" s="125"/>
      <c r="G88" s="125"/>
    </row>
    <row r="89" spans="2:17" x14ac:dyDescent="0.3">
      <c r="B89" s="125"/>
      <c r="C89" s="125"/>
      <c r="D89" s="125"/>
      <c r="E89" s="125"/>
      <c r="F89" s="125"/>
      <c r="G89" s="125"/>
    </row>
    <row r="90" spans="2:17" x14ac:dyDescent="0.3">
      <c r="B90" s="125"/>
      <c r="C90" s="125"/>
      <c r="D90" s="125"/>
      <c r="E90" s="125"/>
      <c r="F90" s="125"/>
      <c r="G90" s="125"/>
    </row>
    <row r="91" spans="2:17" x14ac:dyDescent="0.3">
      <c r="B91" s="125"/>
      <c r="C91" s="125"/>
      <c r="D91" s="125"/>
      <c r="E91" s="125"/>
      <c r="F91" s="125"/>
      <c r="G91" s="125"/>
    </row>
    <row r="92" spans="2:17" x14ac:dyDescent="0.3">
      <c r="B92" s="125"/>
      <c r="C92" s="125"/>
      <c r="D92" s="125"/>
      <c r="E92" s="125"/>
      <c r="F92" s="125"/>
      <c r="G92" s="125"/>
    </row>
    <row r="93" spans="2:17" x14ac:dyDescent="0.3">
      <c r="B93" s="125"/>
      <c r="C93" s="125"/>
      <c r="D93" s="125"/>
      <c r="E93" s="125"/>
      <c r="F93" s="125"/>
      <c r="G93" s="125"/>
    </row>
    <row r="94" spans="2:17" x14ac:dyDescent="0.3">
      <c r="B94" s="125"/>
      <c r="C94" s="125"/>
      <c r="D94" s="125"/>
      <c r="E94" s="125"/>
      <c r="F94" s="125"/>
      <c r="G94" s="125"/>
    </row>
    <row r="95" spans="2:17" x14ac:dyDescent="0.3">
      <c r="B95" s="125"/>
      <c r="C95" s="125"/>
      <c r="D95" s="125"/>
      <c r="E95" s="125"/>
      <c r="F95" s="125"/>
      <c r="G95" s="125"/>
    </row>
    <row r="96" spans="2:17" x14ac:dyDescent="0.3">
      <c r="B96" s="125"/>
      <c r="C96" s="125"/>
      <c r="D96" s="125"/>
      <c r="E96" s="125"/>
      <c r="F96" s="125"/>
      <c r="G96" s="125"/>
    </row>
    <row r="97" spans="2:7" x14ac:dyDescent="0.3">
      <c r="B97" s="125"/>
      <c r="C97" s="125"/>
      <c r="D97" s="125"/>
      <c r="E97" s="125"/>
      <c r="F97" s="125"/>
      <c r="G97" s="125"/>
    </row>
    <row r="98" spans="2:7" x14ac:dyDescent="0.3">
      <c r="B98" s="125"/>
      <c r="C98" s="125"/>
      <c r="D98" s="125"/>
      <c r="E98" s="125"/>
      <c r="F98" s="125"/>
      <c r="G98" s="125"/>
    </row>
    <row r="99" spans="2:7" x14ac:dyDescent="0.3">
      <c r="B99" s="125"/>
      <c r="C99" s="125"/>
      <c r="D99" s="125"/>
      <c r="E99" s="125"/>
      <c r="F99" s="125"/>
      <c r="G99" s="125"/>
    </row>
    <row r="100" spans="2:7" x14ac:dyDescent="0.3">
      <c r="B100" s="125"/>
      <c r="C100" s="125"/>
      <c r="D100" s="125"/>
      <c r="E100" s="125"/>
      <c r="F100" s="125"/>
      <c r="G100" s="125"/>
    </row>
    <row r="101" spans="2:7" x14ac:dyDescent="0.3">
      <c r="B101" s="125"/>
      <c r="C101" s="125"/>
      <c r="D101" s="125"/>
      <c r="E101" s="125"/>
      <c r="F101" s="125"/>
      <c r="G101" s="125"/>
    </row>
    <row r="102" spans="2:7" x14ac:dyDescent="0.3">
      <c r="B102" s="125"/>
      <c r="C102" s="125"/>
      <c r="D102" s="125"/>
      <c r="E102" s="125"/>
      <c r="F102" s="125"/>
      <c r="G102" s="125"/>
    </row>
    <row r="103" spans="2:7" x14ac:dyDescent="0.3">
      <c r="B103" s="125"/>
      <c r="C103" s="125"/>
      <c r="D103" s="125"/>
      <c r="E103" s="125"/>
      <c r="F103" s="125"/>
      <c r="G103" s="125"/>
    </row>
    <row r="104" spans="2:7" x14ac:dyDescent="0.3">
      <c r="B104" s="125"/>
      <c r="C104" s="125"/>
      <c r="D104" s="125"/>
      <c r="E104" s="125"/>
      <c r="F104" s="125"/>
      <c r="G104" s="125"/>
    </row>
    <row r="105" spans="2:7" x14ac:dyDescent="0.3">
      <c r="B105" s="125"/>
      <c r="C105" s="125"/>
      <c r="D105" s="125"/>
      <c r="E105" s="125"/>
      <c r="F105" s="125"/>
      <c r="G105" s="125"/>
    </row>
    <row r="106" spans="2:7" x14ac:dyDescent="0.3">
      <c r="B106" s="125"/>
      <c r="C106" s="125"/>
      <c r="D106" s="125"/>
      <c r="E106" s="125"/>
      <c r="F106" s="125"/>
      <c r="G106" s="125"/>
    </row>
    <row r="107" spans="2:7" x14ac:dyDescent="0.3">
      <c r="B107" s="125"/>
      <c r="C107" s="125"/>
      <c r="D107" s="125"/>
      <c r="E107" s="125"/>
      <c r="F107" s="125"/>
      <c r="G107" s="125"/>
    </row>
    <row r="108" spans="2:7" x14ac:dyDescent="0.3">
      <c r="B108" s="125"/>
      <c r="C108" s="125"/>
      <c r="D108" s="125"/>
      <c r="E108" s="125"/>
      <c r="F108" s="125"/>
      <c r="G108" s="125"/>
    </row>
    <row r="109" spans="2:7" x14ac:dyDescent="0.3">
      <c r="B109" s="125"/>
      <c r="C109" s="125"/>
      <c r="D109" s="125"/>
      <c r="E109" s="125"/>
      <c r="F109" s="125"/>
      <c r="G109" s="125"/>
    </row>
    <row r="110" spans="2:7" x14ac:dyDescent="0.3">
      <c r="B110" s="125"/>
      <c r="C110" s="125"/>
      <c r="D110" s="125"/>
      <c r="E110" s="125"/>
      <c r="F110" s="125"/>
      <c r="G110" s="125"/>
    </row>
    <row r="111" spans="2:7" x14ac:dyDescent="0.3">
      <c r="B111" s="125"/>
      <c r="C111" s="125"/>
      <c r="D111" s="125"/>
      <c r="E111" s="125"/>
      <c r="F111" s="125"/>
      <c r="G111" s="125"/>
    </row>
    <row r="112" spans="2:7" x14ac:dyDescent="0.3">
      <c r="B112" s="125"/>
      <c r="C112" s="125"/>
      <c r="D112" s="125"/>
      <c r="E112" s="125"/>
      <c r="F112" s="125"/>
      <c r="G112" s="125"/>
    </row>
    <row r="113" spans="2:7" x14ac:dyDescent="0.3">
      <c r="B113" s="125"/>
      <c r="C113" s="125"/>
      <c r="D113" s="125"/>
      <c r="E113" s="125"/>
      <c r="F113" s="125"/>
      <c r="G113" s="125"/>
    </row>
    <row r="114" spans="2:7" x14ac:dyDescent="0.3">
      <c r="B114" s="125"/>
      <c r="C114" s="125"/>
      <c r="D114" s="125"/>
      <c r="E114" s="125"/>
      <c r="F114" s="125"/>
      <c r="G114" s="125"/>
    </row>
    <row r="115" spans="2:7" x14ac:dyDescent="0.3">
      <c r="B115" s="125"/>
      <c r="C115" s="125"/>
      <c r="D115" s="125"/>
      <c r="E115" s="125"/>
      <c r="F115" s="125"/>
      <c r="G115" s="125"/>
    </row>
    <row r="116" spans="2:7" x14ac:dyDescent="0.3">
      <c r="B116" s="125"/>
      <c r="C116" s="125"/>
      <c r="D116" s="125"/>
      <c r="E116" s="125"/>
      <c r="F116" s="125"/>
      <c r="G116" s="125"/>
    </row>
    <row r="117" spans="2:7" ht="23.25" customHeight="1" x14ac:dyDescent="0.3">
      <c r="B117" s="62" t="s">
        <v>88</v>
      </c>
      <c r="C117" s="39"/>
    </row>
    <row r="118" spans="2:7" x14ac:dyDescent="0.3">
      <c r="C118" s="39"/>
    </row>
    <row r="119" spans="2:7" x14ac:dyDescent="0.3">
      <c r="C119" s="39"/>
    </row>
    <row r="120" spans="2:7" x14ac:dyDescent="0.3">
      <c r="C120" s="39"/>
    </row>
  </sheetData>
  <mergeCells count="62">
    <mergeCell ref="B5:G5"/>
    <mergeCell ref="A3:H3"/>
    <mergeCell ref="A4:H4"/>
    <mergeCell ref="A7:A8"/>
    <mergeCell ref="B7:B8"/>
    <mergeCell ref="C7:C8"/>
    <mergeCell ref="D7:D8"/>
    <mergeCell ref="E7:F7"/>
    <mergeCell ref="G7:G8"/>
    <mergeCell ref="H7:H8"/>
    <mergeCell ref="A9:A17"/>
    <mergeCell ref="A20:A21"/>
    <mergeCell ref="B20:B21"/>
    <mergeCell ref="C20:C21"/>
    <mergeCell ref="D20:D21"/>
    <mergeCell ref="E20:F20"/>
    <mergeCell ref="G20:G21"/>
    <mergeCell ref="H20:H21"/>
    <mergeCell ref="A22:A37"/>
    <mergeCell ref="A49:A50"/>
    <mergeCell ref="B49:B50"/>
    <mergeCell ref="C49:C50"/>
    <mergeCell ref="D49:D50"/>
    <mergeCell ref="G49:G50"/>
    <mergeCell ref="H49:H50"/>
    <mergeCell ref="E49:F49"/>
    <mergeCell ref="H40:H41"/>
    <mergeCell ref="A42:A46"/>
    <mergeCell ref="A40:A41"/>
    <mergeCell ref="B40:B41"/>
    <mergeCell ref="C40:C41"/>
    <mergeCell ref="H67:H68"/>
    <mergeCell ref="A51:A56"/>
    <mergeCell ref="A59:A60"/>
    <mergeCell ref="B59:B60"/>
    <mergeCell ref="C59:C60"/>
    <mergeCell ref="D59:D60"/>
    <mergeCell ref="C67:C68"/>
    <mergeCell ref="D67:D68"/>
    <mergeCell ref="E59:F59"/>
    <mergeCell ref="G59:G60"/>
    <mergeCell ref="H59:H60"/>
    <mergeCell ref="A61:A64"/>
    <mergeCell ref="A67:A68"/>
    <mergeCell ref="B67:B68"/>
    <mergeCell ref="C85:D85"/>
    <mergeCell ref="B87:G87"/>
    <mergeCell ref="B88:G116"/>
    <mergeCell ref="A69:A73"/>
    <mergeCell ref="B77:G77"/>
    <mergeCell ref="C78:D78"/>
    <mergeCell ref="C82:D82"/>
    <mergeCell ref="C84:D84"/>
    <mergeCell ref="C83:D83"/>
    <mergeCell ref="C80:D80"/>
    <mergeCell ref="D40:D41"/>
    <mergeCell ref="E40:F40"/>
    <mergeCell ref="G40:G41"/>
    <mergeCell ref="C79:D79"/>
    <mergeCell ref="C81:D81"/>
    <mergeCell ref="E67:F67"/>
    <mergeCell ref="G67:G68"/>
  </mergeCells>
  <phoneticPr fontId="34" type="noConversion"/>
  <pageMargins left="0.7" right="0.7" top="0.75" bottom="0.75" header="0.3" footer="0.3"/>
  <pageSetup scale="53" orientation="portrait" r:id="rId1"/>
  <rowBreaks count="2" manualBreakCount="2">
    <brk id="38" max="16383" man="1"/>
    <brk id="7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PROP RÍGIDA</vt:lpstr>
      <vt:lpstr>Flexible</vt:lpstr>
      <vt:lpstr>'PROP RÍGIDA'!Área_de_impresión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P</dc:creator>
  <cp:lastModifiedBy>medinaocampomf@gmail.com</cp:lastModifiedBy>
  <cp:lastPrinted>2025-10-14T18:42:26Z</cp:lastPrinted>
  <dcterms:created xsi:type="dcterms:W3CDTF">2019-05-06T18:50:36Z</dcterms:created>
  <dcterms:modified xsi:type="dcterms:W3CDTF">2025-10-15T20:14:51Z</dcterms:modified>
</cp:coreProperties>
</file>